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85725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DekaBank Deutsche Girozentrale</t>
        </is>
      </c>
      <c r="H2" s="4" t="n"/>
      <c r="I2" s="4" t="n"/>
    </row>
    <row r="3" ht="15" customHeight="1" s="430">
      <c r="G3" s="5" t="inlineStr">
        <is>
          <t>Mainzer Landstraße 16</t>
        </is>
      </c>
      <c r="H3" s="6" t="n"/>
      <c r="I3" s="6" t="n"/>
    </row>
    <row r="4" ht="15" customHeight="1" s="430">
      <c r="G4" s="5" t="inlineStr">
        <is>
          <t>60325 Frankfurt am Main</t>
        </is>
      </c>
      <c r="H4" s="6" t="n"/>
      <c r="I4" s="6" t="n"/>
      <c r="J4" s="7" t="n"/>
    </row>
    <row r="5" ht="15" customHeight="1" s="430">
      <c r="G5" s="5" t="inlineStr">
        <is>
          <t>Telefon: +49 69  7147 - 652</t>
        </is>
      </c>
      <c r="H5" s="6" t="n"/>
      <c r="I5" s="6" t="n"/>
      <c r="J5" s="7" t="n"/>
    </row>
    <row r="6" ht="15" customHeight="1" s="430">
      <c r="G6" s="5" t="inlineStr">
        <is>
          <t>Telefax: +49 69  7147 - 1376</t>
        </is>
      </c>
      <c r="H6" s="6" t="n"/>
      <c r="I6" s="6" t="n"/>
      <c r="J6" s="7" t="n"/>
    </row>
    <row r="7" ht="15" customHeight="1" s="430">
      <c r="G7" s="5" t="inlineStr">
        <is>
          <t>E-Mail: service@deka.de</t>
        </is>
      </c>
      <c r="H7" s="6" t="n"/>
      <c r="I7" s="6" t="n"/>
    </row>
    <row r="8" ht="14.1" customFormat="1" customHeight="1" s="8">
      <c r="A8" s="9" t="n"/>
      <c r="G8" s="5" t="inlineStr">
        <is>
          <t>Internet: www.deka.de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931</v>
      </c>
      <c r="E21" s="387" t="n">
        <v>651</v>
      </c>
      <c r="F21" s="386" t="n">
        <v>923.819</v>
      </c>
      <c r="G21" s="387" t="n">
        <v>611.8440000000001</v>
      </c>
      <c r="H21" s="386" t="n">
        <v>891.402</v>
      </c>
      <c r="I21" s="387" t="n">
        <v>581.153</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1293.645</v>
      </c>
      <c r="E23" s="391" t="n">
        <v>1294.206</v>
      </c>
      <c r="F23" s="390" t="n">
        <v>1265.479</v>
      </c>
      <c r="G23" s="391" t="n">
        <v>1241.986</v>
      </c>
      <c r="H23" s="390" t="n">
        <v>1193.194</v>
      </c>
      <c r="I23" s="391" t="n">
        <v>1168.767</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37.501</v>
      </c>
      <c r="E27" s="387" t="n">
        <v>25.536</v>
      </c>
      <c r="F27" s="386" t="n">
        <v>18.476</v>
      </c>
      <c r="G27" s="387" t="n">
        <v>12.237</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325.143</v>
      </c>
      <c r="E29" s="394" t="n">
        <v>617.67</v>
      </c>
      <c r="F29" s="393" t="n">
        <v>323.184</v>
      </c>
      <c r="G29" s="394" t="n">
        <v>617.905</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362.645</v>
      </c>
      <c r="E31" s="27" t="n">
        <v>643.206</v>
      </c>
      <c r="F31" s="26" t="n">
        <v>341.66</v>
      </c>
      <c r="G31" s="27" t="n">
        <v>630.1420000000001</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2833.711</v>
      </c>
      <c r="E37" s="387" t="n">
        <v>3294.172</v>
      </c>
      <c r="F37" s="386" t="n">
        <v>2639.419</v>
      </c>
      <c r="G37" s="387" t="n">
        <v>3034.067</v>
      </c>
      <c r="H37" s="386" t="n">
        <v>2396.896</v>
      </c>
      <c r="I37" s="387" t="n">
        <v>2724.74990783</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3755.052</v>
      </c>
      <c r="E39" s="391" t="n">
        <v>4222.65838887</v>
      </c>
      <c r="F39" s="390" t="n">
        <v>3468.876</v>
      </c>
      <c r="G39" s="391" t="n">
        <v>3853.90639754</v>
      </c>
      <c r="H39" s="390" t="n">
        <v>3087.655</v>
      </c>
      <c r="I39" s="391" t="n">
        <v>3448.726</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112.541</v>
      </c>
      <c r="E43" s="387" t="n">
        <v>129.08916854</v>
      </c>
      <c r="F43" s="386" t="n">
        <v>52.788</v>
      </c>
      <c r="G43" s="387" t="n">
        <v>60.68133302</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808.8</v>
      </c>
      <c r="E45" s="394" t="n">
        <v>799.3974790000001</v>
      </c>
      <c r="F45" s="393" t="n">
        <v>776.669</v>
      </c>
      <c r="G45" s="394" t="n">
        <v>759.1584133800001</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921.341</v>
      </c>
      <c r="E47" s="27" t="n">
        <v>928.487</v>
      </c>
      <c r="F47" s="26" t="n">
        <v>829.457</v>
      </c>
      <c r="G47" s="27" t="n">
        <v>819.84</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110.975</v>
      </c>
      <c r="F13" s="83" t="n">
        <v>110</v>
      </c>
      <c r="G13" s="121" t="n">
        <v>110</v>
      </c>
      <c r="H13" s="83" t="n"/>
      <c r="I13" s="121" t="n">
        <v>0</v>
      </c>
      <c r="J13" s="83" t="n">
        <v>0.975</v>
      </c>
      <c r="K13" s="262" t="n">
        <v>0</v>
      </c>
    </row>
    <row r="14" ht="12.75" customHeight="1" s="430">
      <c r="B14" s="149" t="n"/>
      <c r="C14" s="54" t="n"/>
      <c r="D14" s="54">
        <f>"year "&amp;(AktJahr-1)</f>
        <v/>
      </c>
      <c r="E14" s="263" t="n">
        <v>0.975</v>
      </c>
      <c r="F14" s="124" t="n"/>
      <c r="G14" s="127" t="n">
        <v>0</v>
      </c>
      <c r="H14" s="124" t="n"/>
      <c r="I14" s="127" t="n">
        <v>0</v>
      </c>
      <c r="J14" s="124" t="n">
        <v>0</v>
      </c>
      <c r="K14" s="264" t="n">
        <v>0</v>
      </c>
    </row>
    <row r="15" ht="12.75" customHeight="1" s="430">
      <c r="B15" s="149" t="inlineStr">
        <is>
          <t>DE</t>
        </is>
      </c>
      <c r="C15" s="81" t="inlineStr">
        <is>
          <t>Germany</t>
        </is>
      </c>
      <c r="D15" s="82">
        <f>$D$13</f>
        <v/>
      </c>
      <c r="E15" s="261" t="n">
        <v>110.975</v>
      </c>
      <c r="F15" s="83" t="n">
        <v>110</v>
      </c>
      <c r="G15" s="121" t="n">
        <v>110</v>
      </c>
      <c r="H15" s="83" t="n"/>
      <c r="I15" s="121" t="n">
        <v>0</v>
      </c>
      <c r="J15" s="83" t="n">
        <v>0.975</v>
      </c>
      <c r="K15" s="262" t="n">
        <v>0</v>
      </c>
    </row>
    <row r="16" ht="12.75" customHeight="1" s="430">
      <c r="B16" s="149" t="n"/>
      <c r="C16" s="54" t="n"/>
      <c r="D16" s="54">
        <f>$D$14</f>
        <v/>
      </c>
      <c r="E16" s="263" t="n">
        <v>0.975</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931</v>
      </c>
      <c r="E9" s="219" t="n">
        <v>651</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1293.645</v>
      </c>
      <c r="E12" s="205" t="n">
        <v>1294.206</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90</v>
      </c>
      <c r="E18" s="209" t="n">
        <v>73.43000000000001</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4</v>
      </c>
      <c r="E30" s="209" t="n">
        <v>3.51</v>
      </c>
    </row>
    <row r="31" ht="31.5" customHeight="1" s="430">
      <c r="A31" s="214" t="n">
        <v>0</v>
      </c>
      <c r="B31" s="169" t="inlineStr">
        <is>
          <t xml:space="preserve">average loan-to-value ratio, weighted using the mortgage lending value
section 28 para. 2 no. 3  </t>
        </is>
      </c>
      <c r="C31" s="168" t="inlineStr">
        <is>
          <t>%</t>
        </is>
      </c>
      <c r="D31" s="167" t="n">
        <v>60</v>
      </c>
      <c r="E31" s="209" t="n">
        <v>59.8</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-1.633</v>
      </c>
      <c r="E35" s="209" t="n">
        <v>0</v>
      </c>
    </row>
    <row r="36">
      <c r="A36" s="214" t="n"/>
      <c r="B36" s="236" t="inlineStr">
        <is>
          <t>Day on which the largest negative sum results</t>
        </is>
      </c>
      <c r="C36" s="166" t="inlineStr">
        <is>
          <t>Day (1-180)</t>
        </is>
      </c>
      <c r="D36" s="379" t="n">
        <v>45</v>
      </c>
      <c r="E36" s="380" t="n">
        <v>0</v>
      </c>
    </row>
    <row r="37" ht="21.75" customHeight="1" s="430" thickBot="1">
      <c r="A37" s="214" t="n">
        <v>1</v>
      </c>
      <c r="B37" s="170" t="inlineStr">
        <is>
          <t>Total amount of cover assets meeting the requirements of section 4 para 1a s. 3 Pfandbrief Act</t>
        </is>
      </c>
      <c r="C37" s="242" t="inlineStr">
        <is>
          <t>(€ mn.)</t>
        </is>
      </c>
      <c r="D37" s="211" t="n">
        <v>207.035</v>
      </c>
      <c r="E37" s="212" t="n">
        <v>46.112</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2833.711</v>
      </c>
      <c r="E9" s="219" t="n">
        <v>3294.172</v>
      </c>
    </row>
    <row r="10" ht="21.75" customHeight="1" s="430" thickBot="1">
      <c r="A10" s="214" t="n">
        <v>1</v>
      </c>
      <c r="B10" s="243" t="inlineStr">
        <is>
          <t xml:space="preserve">thereof percentage share of fixed-rate Pfandbriefe
section 28 para. 1 no. 13 </t>
        </is>
      </c>
      <c r="C10" s="163" t="inlineStr">
        <is>
          <t>%</t>
        </is>
      </c>
      <c r="D10" s="164" t="n">
        <v>100</v>
      </c>
      <c r="E10" s="206" t="n">
        <v>100</v>
      </c>
    </row>
    <row r="11" ht="13.5" customHeight="1" s="430" thickBot="1">
      <c r="A11" s="214" t="n">
        <v>1</v>
      </c>
      <c r="B11" s="202" t="n"/>
      <c r="C11" s="21" t="n"/>
      <c r="D11" s="21" t="n"/>
      <c r="E11" s="207" t="n"/>
    </row>
    <row r="12">
      <c r="A12" s="214" t="n">
        <v>1</v>
      </c>
      <c r="B12" s="241" t="inlineStr">
        <is>
          <t>Cover Pool</t>
        </is>
      </c>
      <c r="C12" s="245" t="inlineStr">
        <is>
          <t>(€ mn.)</t>
        </is>
      </c>
      <c r="D12" s="218" t="n">
        <v>3755.052</v>
      </c>
      <c r="E12" s="219" t="n">
        <v>4222.65838887</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v>0</v>
      </c>
    </row>
    <row r="16" ht="18" customHeight="1" s="430">
      <c r="A16" s="214" t="n"/>
      <c r="B16" s="238" t="inlineStr">
        <is>
          <t xml:space="preserve">thereof percentage share of fixed-rate cover assets
section 28 para. 1 no. 13 </t>
        </is>
      </c>
      <c r="C16" s="168" t="inlineStr">
        <is>
          <t>%</t>
        </is>
      </c>
      <c r="D16" s="167" t="n">
        <v>90</v>
      </c>
      <c r="E16" s="209" t="n">
        <v>80.8</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37.066</v>
      </c>
      <c r="E26" s="209" t="n">
        <v>55.22495328</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166.209</v>
      </c>
      <c r="E32" s="212" t="n">
        <v>207.695</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45" customHeight="1" s="430" thickBot="1">
      <c r="B10" s="224" t="inlineStr">
        <is>
          <t>ISIN</t>
        </is>
      </c>
      <c r="C10" s="201" t="inlineStr">
        <is>
          <t>(Mio. €)</t>
        </is>
      </c>
      <c r="D10" s="521" t="inlineStr">
        <is>
          <t>DE000DK011K0, DE000DK0YUS2, DE000DK0YUH5, DE000DK0JTZ0, DE000DK0T095, XS2517101478, DE000DK010T3, DE000DK0JTW7, DE000DK0T061, XS2689094279, DE000DK0JTY3, DE000DK0JTX5, DE000DK0YUR4</t>
        </is>
      </c>
      <c r="E10" s="522" t="inlineStr">
        <is>
          <t>DE000DK010T3, DE000DK0JTW7, DE000DK0JTX5, DE000DK0JTY3, DE000DK0JTZ0, DE000DK0T061, DE000DK0T095, DE000DK0YUH5, DE000DK0YUR4, DE000DK0YUS2, XS2517101478</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55.5" customHeight="1" s="430" thickBot="1">
      <c r="B22" s="224" t="inlineStr">
        <is>
          <t>ISIN</t>
        </is>
      </c>
      <c r="C22" s="201" t="inlineStr">
        <is>
          <t>(Mio. €)</t>
        </is>
      </c>
      <c r="D22" s="521" t="inlineStr">
        <is>
          <t>XS2366703259, XS2021499871, XS2051657463, XS2537088598, XS2109453691, XS2502402360, XS2579303780, XS2529513850, XS2332799431, XS1875412980, XS2449929194</t>
        </is>
      </c>
      <c r="E22" s="522" t="inlineStr">
        <is>
          <t>XS1875412980, XS1952579495, XS2021499871, XS2051657463, XS2109453691, XS2332799431, XS2366703259, XS2449929194, XS2502402360, XS2529513850, XS2537088598, XS2579303780</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26.07.2024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DEKA</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DekaBank Deutsche Girozentrale</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s</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80</v>
      </c>
      <c r="E11" s="44" t="n">
        <v>198.522</v>
      </c>
      <c r="F11" s="43" t="n">
        <v>20</v>
      </c>
      <c r="G11" s="44" t="n">
        <v>114.742</v>
      </c>
      <c r="I11" s="43" t="n">
        <v>0</v>
      </c>
      <c r="J11" s="44" t="n">
        <v>0</v>
      </c>
    </row>
    <row r="12" ht="12.75" customHeight="1" s="430">
      <c r="A12" s="17" t="n">
        <v>0</v>
      </c>
      <c r="B12" s="424" t="inlineStr">
        <is>
          <t>&gt; 0.5 years and &lt;= 1 year</t>
        </is>
      </c>
      <c r="C12" s="425" t="n"/>
      <c r="D12" s="43" t="n">
        <v>50</v>
      </c>
      <c r="E12" s="44" t="n">
        <v>0</v>
      </c>
      <c r="F12" s="43" t="n">
        <v>0</v>
      </c>
      <c r="G12" s="44" t="n">
        <v>67.21899999999999</v>
      </c>
      <c r="I12" s="43" t="n">
        <v>0</v>
      </c>
      <c r="J12" s="44" t="n">
        <v>0</v>
      </c>
    </row>
    <row r="13" ht="12.75" customHeight="1" s="430">
      <c r="A13" s="17" t="n"/>
      <c r="B13" s="424" t="inlineStr">
        <is>
          <t>&gt; 1  year and &lt;= 1.5 years</t>
        </is>
      </c>
      <c r="C13" s="425" t="n"/>
      <c r="D13" s="43" t="n">
        <v>440</v>
      </c>
      <c r="E13" s="44" t="n">
        <v>231.061</v>
      </c>
      <c r="F13" s="43" t="n">
        <v>80</v>
      </c>
      <c r="G13" s="44" t="n">
        <v>214.499</v>
      </c>
      <c r="I13" s="43" t="n">
        <v>80</v>
      </c>
      <c r="J13" s="44" t="n">
        <v>20</v>
      </c>
    </row>
    <row r="14" ht="12.75" customHeight="1" s="430">
      <c r="A14" s="17" t="n">
        <v>0</v>
      </c>
      <c r="B14" s="424" t="inlineStr">
        <is>
          <t>&gt; 1.5 years and &lt;= 2 years</t>
        </is>
      </c>
      <c r="C14" s="424" t="n"/>
      <c r="D14" s="45" t="n">
        <v>50</v>
      </c>
      <c r="E14" s="213" t="n">
        <v>81.791</v>
      </c>
      <c r="F14" s="45" t="n">
        <v>50</v>
      </c>
      <c r="G14" s="213" t="n">
        <v>0</v>
      </c>
      <c r="I14" s="43" t="n">
        <v>50</v>
      </c>
      <c r="J14" s="44" t="n">
        <v>0</v>
      </c>
    </row>
    <row r="15" ht="12.75" customHeight="1" s="430">
      <c r="A15" s="17" t="n">
        <v>0</v>
      </c>
      <c r="B15" s="424" t="inlineStr">
        <is>
          <t>&gt; 2 years and &lt;= 3 years</t>
        </is>
      </c>
      <c r="C15" s="424" t="n"/>
      <c r="D15" s="45" t="n">
        <v>256</v>
      </c>
      <c r="E15" s="213" t="n">
        <v>262.723</v>
      </c>
      <c r="F15" s="45" t="n">
        <v>440</v>
      </c>
      <c r="G15" s="213" t="n">
        <v>323.542</v>
      </c>
      <c r="I15" s="43" t="n">
        <v>490</v>
      </c>
      <c r="J15" s="44" t="n">
        <v>130</v>
      </c>
    </row>
    <row r="16" ht="12.75" customHeight="1" s="430">
      <c r="A16" s="17" t="n">
        <v>0</v>
      </c>
      <c r="B16" s="424" t="inlineStr">
        <is>
          <t>&gt; 3 years and &lt;= 4 years</t>
        </is>
      </c>
      <c r="C16" s="424" t="n"/>
      <c r="D16" s="45" t="n">
        <v>55</v>
      </c>
      <c r="E16" s="213" t="n">
        <v>241.535</v>
      </c>
      <c r="F16" s="45" t="n">
        <v>6</v>
      </c>
      <c r="G16" s="213" t="n">
        <v>187.904</v>
      </c>
      <c r="I16" s="43" t="n">
        <v>256</v>
      </c>
      <c r="J16" s="44" t="n">
        <v>440</v>
      </c>
    </row>
    <row r="17" ht="12.75" customHeight="1" s="430">
      <c r="A17" s="17" t="n">
        <v>0</v>
      </c>
      <c r="B17" s="424" t="inlineStr">
        <is>
          <t>&gt; 4 years and &lt;= 5 years</t>
        </is>
      </c>
      <c r="C17" s="424" t="n"/>
      <c r="D17" s="45" t="n">
        <v>0</v>
      </c>
      <c r="E17" s="213" t="n">
        <v>172.203</v>
      </c>
      <c r="F17" s="45" t="n">
        <v>55</v>
      </c>
      <c r="G17" s="213" t="n">
        <v>160.877</v>
      </c>
      <c r="I17" s="43" t="n">
        <v>55</v>
      </c>
      <c r="J17" s="44" t="n">
        <v>6</v>
      </c>
    </row>
    <row r="18" ht="12.75" customHeight="1" s="430">
      <c r="A18" s="17" t="n">
        <v>0</v>
      </c>
      <c r="B18" s="424" t="inlineStr">
        <is>
          <t>&gt; 5 years and &lt;= 10 years</t>
        </is>
      </c>
      <c r="C18" s="425" t="n"/>
      <c r="D18" s="43" t="n">
        <v>0</v>
      </c>
      <c r="E18" s="44" t="n">
        <v>105.81</v>
      </c>
      <c r="F18" s="43" t="n">
        <v>0</v>
      </c>
      <c r="G18" s="44" t="n">
        <v>225.423</v>
      </c>
      <c r="I18" s="43" t="n">
        <v>0</v>
      </c>
      <c r="J18" s="44" t="n">
        <v>55</v>
      </c>
    </row>
    <row r="19" ht="12.75" customHeight="1" s="430">
      <c r="A19" s="17" t="n">
        <v>0</v>
      </c>
      <c r="B19" s="424" t="inlineStr">
        <is>
          <t>&gt; 10 years</t>
        </is>
      </c>
      <c r="C19" s="425" t="n"/>
      <c r="D19" s="43" t="n">
        <v>0</v>
      </c>
      <c r="E19" s="44" t="n">
        <v>0</v>
      </c>
      <c r="F19" s="43" t="n">
        <v>0</v>
      </c>
      <c r="G19" s="44" t="n">
        <v>0</v>
      </c>
      <c r="I19" s="43" t="n">
        <v>0</v>
      </c>
      <c r="J19" s="44" t="n">
        <v>0</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71.70699999999999</v>
      </c>
      <c r="E24" s="44" t="n">
        <v>97.22499999999999</v>
      </c>
      <c r="F24" s="43" t="n">
        <v>15</v>
      </c>
      <c r="G24" s="44" t="n">
        <v>198.635</v>
      </c>
      <c r="I24" s="43" t="n">
        <v>0</v>
      </c>
      <c r="J24" s="44" t="n">
        <v>0</v>
      </c>
    </row>
    <row r="25" ht="12.75" customHeight="1" s="430">
      <c r="A25" s="17" t="n"/>
      <c r="B25" s="424" t="inlineStr">
        <is>
          <t>&gt; 0.5 years and &lt;= 1 year</t>
        </is>
      </c>
      <c r="C25" s="425" t="n"/>
      <c r="D25" s="43" t="n">
        <v>270</v>
      </c>
      <c r="E25" s="44" t="n">
        <v>157.978</v>
      </c>
      <c r="F25" s="43" t="n">
        <v>352.533</v>
      </c>
      <c r="G25" s="44" t="n">
        <v>353.133</v>
      </c>
      <c r="I25" s="43" t="n">
        <v>0</v>
      </c>
      <c r="J25" s="44" t="n">
        <v>0</v>
      </c>
    </row>
    <row r="26" ht="12.75" customHeight="1" s="430">
      <c r="A26" s="17" t="n">
        <v>1</v>
      </c>
      <c r="B26" s="424" t="inlineStr">
        <is>
          <t>&gt; 1  year and &lt;= 1.5 years</t>
        </is>
      </c>
      <c r="C26" s="425" t="n"/>
      <c r="D26" s="43" t="n">
        <v>270</v>
      </c>
      <c r="E26" s="44" t="n">
        <v>88.322</v>
      </c>
      <c r="F26" s="43" t="n">
        <v>70.101</v>
      </c>
      <c r="G26" s="44" t="n">
        <v>88.75</v>
      </c>
      <c r="I26" s="43" t="n">
        <v>71.70699999999999</v>
      </c>
      <c r="J26" s="44" t="n">
        <v>15</v>
      </c>
    </row>
    <row r="27" ht="12.75" customHeight="1" s="430">
      <c r="A27" s="17" t="n">
        <v>1</v>
      </c>
      <c r="B27" s="424" t="inlineStr">
        <is>
          <t>&gt; 1.5 years and &lt;= 2 years</t>
        </is>
      </c>
      <c r="C27" s="424" t="n"/>
      <c r="D27" s="45" t="n">
        <v>85.876</v>
      </c>
      <c r="E27" s="213" t="n">
        <v>49.102</v>
      </c>
      <c r="F27" s="45" t="n">
        <v>270</v>
      </c>
      <c r="G27" s="213" t="n">
        <v>101.332</v>
      </c>
      <c r="I27" s="43" t="n">
        <v>270</v>
      </c>
      <c r="J27" s="44" t="n">
        <v>352.533</v>
      </c>
    </row>
    <row r="28" ht="12.75" customHeight="1" s="430">
      <c r="A28" s="17" t="n">
        <v>1</v>
      </c>
      <c r="B28" s="424" t="inlineStr">
        <is>
          <t>&gt; 2 years and &lt;= 3 years</t>
        </is>
      </c>
      <c r="C28" s="424" t="n"/>
      <c r="D28" s="45" t="n">
        <v>500</v>
      </c>
      <c r="E28" s="213" t="n">
        <v>385.286</v>
      </c>
      <c r="F28" s="45" t="n">
        <v>351.726</v>
      </c>
      <c r="G28" s="213" t="n">
        <v>170.941</v>
      </c>
      <c r="I28" s="43" t="n">
        <v>355.876</v>
      </c>
      <c r="J28" s="44" t="n">
        <v>340.101</v>
      </c>
    </row>
    <row r="29" ht="12.75" customHeight="1" s="430">
      <c r="A29" s="17" t="n">
        <v>1</v>
      </c>
      <c r="B29" s="424" t="inlineStr">
        <is>
          <t>&gt; 3 years and &lt;= 4 years</t>
        </is>
      </c>
      <c r="C29" s="424" t="n"/>
      <c r="D29" s="45" t="n">
        <v>301</v>
      </c>
      <c r="E29" s="213" t="n">
        <v>452.454</v>
      </c>
      <c r="F29" s="45" t="n">
        <v>510</v>
      </c>
      <c r="G29" s="213" t="n">
        <v>428.185</v>
      </c>
      <c r="I29" s="43" t="n">
        <v>500</v>
      </c>
      <c r="J29" s="44" t="n">
        <v>351.726</v>
      </c>
    </row>
    <row r="30" ht="12.75" customHeight="1" s="430">
      <c r="A30" s="17" t="n">
        <v>1</v>
      </c>
      <c r="B30" s="424" t="inlineStr">
        <is>
          <t>&gt; 4 years and &lt;= 5 years</t>
        </is>
      </c>
      <c r="C30" s="424" t="n"/>
      <c r="D30" s="45" t="n">
        <v>286.49</v>
      </c>
      <c r="E30" s="213" t="n">
        <v>418.545</v>
      </c>
      <c r="F30" s="45" t="n">
        <v>291</v>
      </c>
      <c r="G30" s="213" t="n">
        <v>423.409</v>
      </c>
      <c r="I30" s="43" t="n">
        <v>301</v>
      </c>
      <c r="J30" s="44" t="n">
        <v>510</v>
      </c>
    </row>
    <row r="31" ht="12.75" customHeight="1" s="430">
      <c r="A31" s="17" t="n">
        <v>1</v>
      </c>
      <c r="B31" s="424" t="inlineStr">
        <is>
          <t>&gt; 5 years and &lt;= 10 years</t>
        </is>
      </c>
      <c r="C31" s="425" t="n"/>
      <c r="D31" s="43" t="n">
        <v>774.5</v>
      </c>
      <c r="E31" s="44" t="n">
        <v>839.165</v>
      </c>
      <c r="F31" s="43" t="n">
        <v>1160.718</v>
      </c>
      <c r="G31" s="44" t="n">
        <v>1054.158</v>
      </c>
      <c r="I31" s="43" t="n">
        <v>1060.99</v>
      </c>
      <c r="J31" s="44" t="n">
        <v>1077.218</v>
      </c>
    </row>
    <row r="32" ht="12.75" customHeight="1" s="430">
      <c r="B32" s="424" t="inlineStr">
        <is>
          <t>&gt; 10 years</t>
        </is>
      </c>
      <c r="C32" s="425" t="n"/>
      <c r="D32" s="43" t="n">
        <v>274.138</v>
      </c>
      <c r="E32" s="44" t="n">
        <v>1266.974</v>
      </c>
      <c r="F32" s="43" t="n">
        <v>273.094</v>
      </c>
      <c r="G32" s="44" t="n">
        <v>1404.115</v>
      </c>
      <c r="I32" s="43" t="n">
        <v>274.138</v>
      </c>
      <c r="J32" s="44" t="n">
        <v>647.5940000000001</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0</v>
      </c>
      <c r="E9" s="53" t="n">
        <v>0</v>
      </c>
    </row>
    <row r="10" ht="12.75" customHeight="1" s="430">
      <c r="A10" s="17" t="n">
        <v>0</v>
      </c>
      <c r="B10" s="54" t="inlineStr">
        <is>
          <t>more than 300,000 Euros up to 1 mn. Euros</t>
        </is>
      </c>
      <c r="C10" s="54" t="n"/>
      <c r="D10" s="43" t="n">
        <v>0</v>
      </c>
      <c r="E10" s="53" t="n">
        <v>0</v>
      </c>
    </row>
    <row r="11" ht="12.75" customHeight="1" s="430">
      <c r="A11" s="17" t="n"/>
      <c r="B11" s="54" t="inlineStr">
        <is>
          <t>more than 1 mn. Euros up to 10 mn. Euros</t>
        </is>
      </c>
      <c r="C11" s="54" t="n"/>
      <c r="D11" s="43" t="n">
        <v>38.823</v>
      </c>
      <c r="E11" s="53" t="n">
        <v>0</v>
      </c>
    </row>
    <row r="12" ht="12.75" customHeight="1" s="430">
      <c r="A12" s="17" t="n">
        <v>0</v>
      </c>
      <c r="B12" s="54" t="inlineStr">
        <is>
          <t>more than 10 mn. Euros</t>
        </is>
      </c>
      <c r="C12" s="54" t="n"/>
      <c r="D12" s="43" t="n">
        <v>1030.147</v>
      </c>
      <c r="E12" s="53" t="n">
        <v>1198.231</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187.872</v>
      </c>
      <c r="E21" s="44" t="n">
        <v>159.775</v>
      </c>
    </row>
    <row r="22" ht="12.75" customHeight="1" s="430">
      <c r="A22" s="17" t="n">
        <v>1</v>
      </c>
      <c r="B22" s="54" t="inlineStr">
        <is>
          <t>more than 10 mn. Euros up to 100 mn. Euros</t>
        </is>
      </c>
      <c r="C22" s="54" t="n"/>
      <c r="D22" s="45" t="n">
        <v>2052.575</v>
      </c>
      <c r="E22" s="56" t="n">
        <v>2245.991</v>
      </c>
    </row>
    <row r="23" ht="12.75" customHeight="1" s="430">
      <c r="A23" s="17" t="n">
        <v>1</v>
      </c>
      <c r="B23" s="54" t="inlineStr">
        <is>
          <t>more than 100 mn. Euros</t>
        </is>
      </c>
      <c r="C23" s="59" t="n"/>
      <c r="D23" s="60" t="n">
        <v>1403.63</v>
      </c>
      <c r="E23" s="61" t="n">
        <v>1815.918</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0</v>
      </c>
      <c r="H16" s="83" t="n">
        <v>0</v>
      </c>
      <c r="I16" s="83" t="n">
        <v>0</v>
      </c>
      <c r="J16" s="83" t="n">
        <v>0</v>
      </c>
      <c r="K16" s="83" t="n">
        <v>0</v>
      </c>
      <c r="L16" s="83">
        <f>SUM(M16:R16)</f>
        <v/>
      </c>
      <c r="M16" s="83" t="n">
        <v>763.405</v>
      </c>
      <c r="N16" s="83" t="n">
        <v>62.976</v>
      </c>
      <c r="O16" s="83" t="n">
        <v>0</v>
      </c>
      <c r="P16" s="83" t="n">
        <v>242.589</v>
      </c>
      <c r="Q16" s="83" t="n">
        <v>0</v>
      </c>
      <c r="R16" s="83" t="n">
        <v>0</v>
      </c>
      <c r="S16" s="84" t="n">
        <v>0</v>
      </c>
      <c r="T16" s="262" t="n">
        <v>0</v>
      </c>
    </row>
    <row r="17" ht="12.75" customHeight="1" s="430">
      <c r="C17" s="79" t="n"/>
      <c r="D17" s="289">
        <f>"year "&amp;(AktJahr-1)</f>
        <v/>
      </c>
      <c r="E17" s="294">
        <f>F17+L17</f>
        <v/>
      </c>
      <c r="F17" s="85">
        <f>SUM(G17:K17)</f>
        <v/>
      </c>
      <c r="G17" s="85" t="n">
        <v>0</v>
      </c>
      <c r="H17" s="85" t="n">
        <v>0</v>
      </c>
      <c r="I17" s="85" t="n">
        <v>0</v>
      </c>
      <c r="J17" s="85" t="n">
        <v>0</v>
      </c>
      <c r="K17" s="85" t="n">
        <v>0</v>
      </c>
      <c r="L17" s="85">
        <f>SUM(M17:R17)</f>
        <v/>
      </c>
      <c r="M17" s="85" t="n">
        <v>976.65</v>
      </c>
      <c r="N17" s="85" t="n">
        <v>62.976</v>
      </c>
      <c r="O17" s="85" t="n">
        <v>0</v>
      </c>
      <c r="P17" s="85" t="n">
        <v>158.606</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0</v>
      </c>
      <c r="H18" s="83" t="n">
        <v>0</v>
      </c>
      <c r="I18" s="83" t="n">
        <v>0</v>
      </c>
      <c r="J18" s="83" t="n">
        <v>0</v>
      </c>
      <c r="K18" s="83" t="n">
        <v>0</v>
      </c>
      <c r="L18" s="83">
        <f>SUM(M18:R18)</f>
        <v/>
      </c>
      <c r="M18" s="83" t="n">
        <v>283.619</v>
      </c>
      <c r="N18" s="83" t="n">
        <v>62.976</v>
      </c>
      <c r="O18" s="83" t="n">
        <v>0</v>
      </c>
      <c r="P18" s="83" t="n">
        <v>232.897</v>
      </c>
      <c r="Q18" s="83" t="n">
        <v>0</v>
      </c>
      <c r="R18" s="83" t="n">
        <v>0</v>
      </c>
      <c r="S18" s="84" t="n">
        <v>0</v>
      </c>
      <c r="T18" s="262" t="n">
        <v>0</v>
      </c>
    </row>
    <row r="19" ht="12.75" customHeight="1" s="430">
      <c r="C19" s="79" t="n"/>
      <c r="D19" s="289">
        <f>$D$17</f>
        <v/>
      </c>
      <c r="E19" s="294">
        <f>F19+L19</f>
        <v/>
      </c>
      <c r="F19" s="85">
        <f>SUM(G19:K19)</f>
        <v/>
      </c>
      <c r="G19" s="85" t="n">
        <v>0</v>
      </c>
      <c r="H19" s="85" t="n">
        <v>0</v>
      </c>
      <c r="I19" s="85" t="n">
        <v>0</v>
      </c>
      <c r="J19" s="85" t="n">
        <v>0</v>
      </c>
      <c r="K19" s="85" t="n">
        <v>0</v>
      </c>
      <c r="L19" s="85">
        <f>SUM(M19:R19)</f>
        <v/>
      </c>
      <c r="M19" s="85" t="n">
        <v>327.246</v>
      </c>
      <c r="N19" s="85" t="n">
        <v>62.976</v>
      </c>
      <c r="O19" s="85" t="n">
        <v>0</v>
      </c>
      <c r="P19" s="85" t="n">
        <v>158.606</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479.786</v>
      </c>
      <c r="N30" s="83" t="n">
        <v>0</v>
      </c>
      <c r="O30" s="83" t="n">
        <v>0</v>
      </c>
      <c r="P30" s="83" t="n">
        <v>9.692</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649.404</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376.734</v>
      </c>
      <c r="G12" s="119" t="n">
        <v>0</v>
      </c>
      <c r="H12" s="83" t="n">
        <v>136.194</v>
      </c>
      <c r="I12" s="83" t="n">
        <v>2389.473</v>
      </c>
      <c r="J12" s="84" t="n">
        <v>726.73</v>
      </c>
      <c r="K12" s="119" t="n">
        <v>266.785</v>
      </c>
      <c r="L12" s="83" t="n">
        <v>14.946</v>
      </c>
      <c r="M12" s="83" t="n">
        <v>0</v>
      </c>
      <c r="N12" s="262" t="n">
        <v>109.949</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497.482</v>
      </c>
      <c r="G13" s="123" t="n">
        <v>0</v>
      </c>
      <c r="H13" s="124" t="n">
        <v>414.363</v>
      </c>
      <c r="I13" s="124" t="n">
        <v>2554.486</v>
      </c>
      <c r="J13" s="125" t="n">
        <v>740.627</v>
      </c>
      <c r="K13" s="123" t="n">
        <v>382.761</v>
      </c>
      <c r="L13" s="124" t="n">
        <v>14.725</v>
      </c>
      <c r="M13" s="124" t="n">
        <v>0</v>
      </c>
      <c r="N13" s="264" t="n">
        <v>114.721</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53.374</v>
      </c>
      <c r="G14" s="119" t="n">
        <v>0</v>
      </c>
      <c r="H14" s="83" t="n">
        <v>122.582</v>
      </c>
      <c r="I14" s="83" t="n">
        <v>2348.972</v>
      </c>
      <c r="J14" s="84" t="n">
        <v>726.73</v>
      </c>
      <c r="K14" s="119" t="n">
        <v>53.374</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75.992</v>
      </c>
      <c r="G15" s="123" t="n">
        <v>0</v>
      </c>
      <c r="H15" s="124" t="n">
        <v>400.952</v>
      </c>
      <c r="I15" s="124" t="n">
        <v>2494.543</v>
      </c>
      <c r="J15" s="125" t="n">
        <v>740.627</v>
      </c>
      <c r="K15" s="123" t="n">
        <v>75.992</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109.949</v>
      </c>
      <c r="G20" s="119" t="n">
        <v>0</v>
      </c>
      <c r="H20" s="83" t="n">
        <v>0</v>
      </c>
      <c r="I20" s="83" t="n">
        <v>0</v>
      </c>
      <c r="J20" s="84" t="n">
        <v>0</v>
      </c>
      <c r="K20" s="119" t="n">
        <v>0</v>
      </c>
      <c r="L20" s="83" t="n">
        <v>0</v>
      </c>
      <c r="M20" s="83" t="n">
        <v>0</v>
      </c>
      <c r="N20" s="262" t="n">
        <v>109.949</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114.721</v>
      </c>
      <c r="G21" s="123" t="n">
        <v>0</v>
      </c>
      <c r="H21" s="124" t="n">
        <v>0</v>
      </c>
      <c r="I21" s="124" t="n">
        <v>0</v>
      </c>
      <c r="J21" s="125" t="n">
        <v>0</v>
      </c>
      <c r="K21" s="123" t="n">
        <v>0</v>
      </c>
      <c r="L21" s="124" t="n">
        <v>0</v>
      </c>
      <c r="M21" s="124" t="n">
        <v>0</v>
      </c>
      <c r="N21" s="264" t="n">
        <v>114.721</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112.292</v>
      </c>
      <c r="G30" s="119" t="n">
        <v>0</v>
      </c>
      <c r="H30" s="83" t="n">
        <v>0</v>
      </c>
      <c r="I30" s="83" t="n">
        <v>0</v>
      </c>
      <c r="J30" s="84" t="n">
        <v>0</v>
      </c>
      <c r="K30" s="119" t="n">
        <v>112.292</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149.979</v>
      </c>
      <c r="G31" s="123" t="n">
        <v>0</v>
      </c>
      <c r="H31" s="124" t="n">
        <v>0</v>
      </c>
      <c r="I31" s="124" t="n">
        <v>0</v>
      </c>
      <c r="J31" s="125" t="n">
        <v>0</v>
      </c>
      <c r="K31" s="123" t="n">
        <v>149.979</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40.501</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59.943</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59.262</v>
      </c>
      <c r="G46" s="119" t="n">
        <v>0</v>
      </c>
      <c r="H46" s="83" t="n">
        <v>0</v>
      </c>
      <c r="I46" s="83" t="n">
        <v>0</v>
      </c>
      <c r="J46" s="84" t="n">
        <v>0</v>
      </c>
      <c r="K46" s="119" t="n">
        <v>59.262</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90.836</v>
      </c>
      <c r="G47" s="123" t="n">
        <v>0</v>
      </c>
      <c r="H47" s="124" t="n">
        <v>0</v>
      </c>
      <c r="I47" s="124" t="n">
        <v>0</v>
      </c>
      <c r="J47" s="125" t="n">
        <v>0</v>
      </c>
      <c r="K47" s="123" t="n">
        <v>90.836</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6.25</v>
      </c>
      <c r="G74" s="119" t="n">
        <v>0</v>
      </c>
      <c r="H74" s="83" t="n">
        <v>0</v>
      </c>
      <c r="I74" s="83" t="n">
        <v>0</v>
      </c>
      <c r="J74" s="84" t="n">
        <v>0</v>
      </c>
      <c r="K74" s="119" t="n">
        <v>6.25</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18.75</v>
      </c>
      <c r="G75" s="123" t="n">
        <v>0</v>
      </c>
      <c r="H75" s="124" t="n">
        <v>0</v>
      </c>
      <c r="I75" s="124" t="n">
        <v>0</v>
      </c>
      <c r="J75" s="125" t="n">
        <v>0</v>
      </c>
      <c r="K75" s="123" t="n">
        <v>18.75</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13.612</v>
      </c>
      <c r="I80" s="83" t="n">
        <v>0</v>
      </c>
      <c r="J80" s="84" t="n">
        <v>0</v>
      </c>
      <c r="K80" s="119" t="n">
        <v>0</v>
      </c>
      <c r="L80" s="83" t="n">
        <v>14.946</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13.411</v>
      </c>
      <c r="I81" s="124" t="n">
        <v>0</v>
      </c>
      <c r="J81" s="125" t="n">
        <v>0</v>
      </c>
      <c r="K81" s="123" t="n">
        <v>0</v>
      </c>
      <c r="L81" s="124" t="n">
        <v>14.725</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35.607</v>
      </c>
      <c r="G82" s="119" t="n">
        <v>0</v>
      </c>
      <c r="H82" s="83" t="n">
        <v>0</v>
      </c>
      <c r="I82" s="83" t="n">
        <v>0</v>
      </c>
      <c r="J82" s="84" t="n">
        <v>0</v>
      </c>
      <c r="K82" s="119" t="n">
        <v>35.607</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47.204</v>
      </c>
      <c r="G83" s="123" t="n">
        <v>0</v>
      </c>
      <c r="H83" s="124" t="n">
        <v>0</v>
      </c>
      <c r="I83" s="124" t="n">
        <v>0</v>
      </c>
      <c r="J83" s="125" t="n">
        <v>0</v>
      </c>
      <c r="K83" s="123" t="n">
        <v>47.204</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224.675</v>
      </c>
      <c r="F13" s="83" t="n">
        <v>52.7</v>
      </c>
      <c r="G13" s="83" t="n">
        <v>52.7</v>
      </c>
      <c r="H13" s="121" t="n">
        <v>121.975</v>
      </c>
      <c r="I13" s="83" t="n">
        <v>121</v>
      </c>
      <c r="J13" s="262" t="n">
        <v>50</v>
      </c>
    </row>
    <row r="14" ht="12.75" customHeight="1" s="430">
      <c r="B14" s="149" t="n"/>
      <c r="C14" s="54" t="n"/>
      <c r="D14" s="54">
        <f>"year "&amp;(AktJahr-1)</f>
        <v/>
      </c>
      <c r="E14" s="263" t="n">
        <v>95.97499999999999</v>
      </c>
      <c r="F14" s="124" t="n">
        <v>0</v>
      </c>
      <c r="G14" s="124" t="n">
        <v>0</v>
      </c>
      <c r="H14" s="127" t="n">
        <v>95.97499999999999</v>
      </c>
      <c r="I14" s="124" t="n">
        <v>0</v>
      </c>
      <c r="J14" s="264" t="n">
        <v>0</v>
      </c>
    </row>
    <row r="15" ht="12.75" customHeight="1" s="430">
      <c r="B15" s="149" t="inlineStr">
        <is>
          <t>DE</t>
        </is>
      </c>
      <c r="C15" s="81" t="inlineStr">
        <is>
          <t>Germany</t>
        </is>
      </c>
      <c r="D15" s="82">
        <f>$D$13</f>
        <v/>
      </c>
      <c r="E15" s="261" t="n">
        <v>83.675</v>
      </c>
      <c r="F15" s="83" t="n">
        <v>32.7</v>
      </c>
      <c r="G15" s="83" t="n">
        <v>32.7</v>
      </c>
      <c r="H15" s="121" t="n">
        <v>0.975</v>
      </c>
      <c r="I15" s="83" t="n">
        <v>0</v>
      </c>
      <c r="J15" s="262" t="n">
        <v>50</v>
      </c>
    </row>
    <row r="16" ht="12.75" customHeight="1" s="430">
      <c r="B16" s="149" t="n"/>
      <c r="C16" s="54" t="n"/>
      <c r="D16" s="54">
        <f>$D$14</f>
        <v/>
      </c>
      <c r="E16" s="263" t="n">
        <v>95.97499999999999</v>
      </c>
      <c r="F16" s="124" t="n">
        <v>0</v>
      </c>
      <c r="G16" s="124" t="n">
        <v>0</v>
      </c>
      <c r="H16" s="127" t="n">
        <v>95.97499999999999</v>
      </c>
      <c r="I16" s="124" t="n">
        <v>0</v>
      </c>
      <c r="J16" s="264" t="n">
        <v>0</v>
      </c>
    </row>
    <row r="17" ht="12.75" customHeight="1" s="430">
      <c r="B17" s="150" t="inlineStr">
        <is>
          <t>BE</t>
        </is>
      </c>
      <c r="C17" s="81" t="inlineStr">
        <is>
          <t>Belgium</t>
        </is>
      </c>
      <c r="D17" s="82">
        <f>$D$13</f>
        <v/>
      </c>
      <c r="E17" s="261" t="n">
        <v>50</v>
      </c>
      <c r="F17" s="83" t="n">
        <v>0</v>
      </c>
      <c r="G17" s="83" t="n">
        <v>0</v>
      </c>
      <c r="H17" s="121" t="n">
        <v>50</v>
      </c>
      <c r="I17" s="83" t="n">
        <v>50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18</v>
      </c>
      <c r="F25" s="83" t="n">
        <v>0</v>
      </c>
      <c r="G25" s="83" t="n">
        <v>0</v>
      </c>
      <c r="H25" s="121" t="n">
        <v>18</v>
      </c>
      <c r="I25" s="83" t="n">
        <v>18</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48</v>
      </c>
      <c r="F27" s="83" t="n">
        <v>20</v>
      </c>
      <c r="G27" s="83" t="n">
        <v>20</v>
      </c>
      <c r="H27" s="121" t="n">
        <v>28</v>
      </c>
      <c r="I27" s="83" t="n">
        <v>28</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25</v>
      </c>
      <c r="F75" s="83" t="n">
        <v>0</v>
      </c>
      <c r="G75" s="83" t="n">
        <v>0</v>
      </c>
      <c r="H75" s="121" t="n">
        <v>25</v>
      </c>
      <c r="I75" s="83" t="n">
        <v>25</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