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Stadtsparkasse Düsseldorf</t>
        </is>
      </c>
      <c r="H2" s="4" t="n"/>
      <c r="I2" s="4" t="n"/>
    </row>
    <row r="3" ht="15" customHeight="1" s="406">
      <c r="G3" s="5" t="inlineStr">
        <is>
          <t>Berliner Allee 33</t>
        </is>
      </c>
      <c r="H3" s="6" t="n"/>
      <c r="I3" s="6" t="n"/>
    </row>
    <row r="4" ht="15" customHeight="1" s="406">
      <c r="G4" s="5" t="inlineStr">
        <is>
          <t>40212 Düsseldorf</t>
        </is>
      </c>
      <c r="H4" s="6" t="n"/>
      <c r="I4" s="6" t="n"/>
      <c r="J4" s="7" t="n"/>
    </row>
    <row r="5" ht="15" customHeight="1" s="406">
      <c r="G5" s="5" t="inlineStr">
        <is>
          <t>Telefon: +49 211 878 2211</t>
        </is>
      </c>
      <c r="H5" s="6" t="n"/>
      <c r="I5" s="6" t="n"/>
      <c r="J5" s="7" t="n"/>
    </row>
    <row r="6" ht="15" customHeight="1" s="406">
      <c r="G6" s="5" t="inlineStr">
        <is>
          <t>Telefax: +49 211 878-1748</t>
        </is>
      </c>
      <c r="H6" s="6" t="n"/>
      <c r="I6" s="6" t="n"/>
      <c r="J6" s="7" t="n"/>
    </row>
    <row r="7" ht="15" customHeight="1" s="406">
      <c r="G7" s="5" t="inlineStr">
        <is>
          <t>E-Mail: service@sskduesseldorf.de</t>
        </is>
      </c>
      <c r="H7" s="6" t="n"/>
      <c r="I7" s="6" t="n"/>
    </row>
    <row r="8" ht="14.1" customFormat="1" customHeight="1" s="8">
      <c r="A8" s="9" t="n"/>
      <c r="G8" s="5" t="inlineStr">
        <is>
          <t>Internet: https://www.sskduesseldorf.de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1136.3</v>
      </c>
      <c r="E21" s="370" t="n">
        <v>1131.3</v>
      </c>
      <c r="F21" s="369" t="n">
        <v>1018.96336</v>
      </c>
      <c r="G21" s="370" t="n">
        <v>985.054316</v>
      </c>
      <c r="H21" s="369" t="n">
        <v>844.8647169999999</v>
      </c>
      <c r="I21" s="370" t="n">
        <v>802.2739799999999</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1780.804856</v>
      </c>
      <c r="E23" s="374" t="n">
        <v>1957.497427</v>
      </c>
      <c r="F23" s="373" t="n">
        <v>1710.557697</v>
      </c>
      <c r="G23" s="374" t="n">
        <v>1840.894667</v>
      </c>
      <c r="H23" s="373" t="n">
        <v>1517.70547</v>
      </c>
      <c r="I23" s="374" t="n">
        <v>1624.327232</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43.105267</v>
      </c>
      <c r="E27" s="386" t="n">
        <v>42.327086</v>
      </c>
      <c r="F27" s="385" t="n">
        <v>20.379267</v>
      </c>
      <c r="G27" s="386" t="n">
        <v>19.701086</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601.399589</v>
      </c>
      <c r="E29" s="391" t="n">
        <v>783.8703410000001</v>
      </c>
      <c r="F29" s="390" t="n">
        <v>671.215071</v>
      </c>
      <c r="G29" s="391" t="n">
        <v>836.1392639999999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644.504856</v>
      </c>
      <c r="E31" s="27" t="n">
        <v>826.1974270000001</v>
      </c>
      <c r="F31" s="26" t="n">
        <v>691.5943370000001</v>
      </c>
      <c r="G31" s="27" t="n">
        <v>855.8403510000001</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20</v>
      </c>
      <c r="E37" s="370" t="n">
        <v>30</v>
      </c>
      <c r="F37" s="369" t="n">
        <v>20.434906</v>
      </c>
      <c r="G37" s="370" t="n">
        <v>30.403344</v>
      </c>
      <c r="H37" s="369" t="n">
        <v>19.848656</v>
      </c>
      <c r="I37" s="370" t="n">
        <v>29.234816</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84.346</v>
      </c>
      <c r="E39" s="374" t="n">
        <v>92.78719100000001</v>
      </c>
      <c r="F39" s="373" t="n">
        <v>85.39758400000001</v>
      </c>
      <c r="G39" s="374" t="n">
        <v>92.44347599999999</v>
      </c>
      <c r="H39" s="373" t="n">
        <v>82.991209</v>
      </c>
      <c r="I39" s="374" t="n">
        <v>91.063513</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0.808698</v>
      </c>
      <c r="E43" s="386" t="n">
        <v>1.208067</v>
      </c>
      <c r="F43" s="385" t="n">
        <v>0.408698</v>
      </c>
      <c r="G43" s="386" t="n">
        <v>0.608067</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63.537302</v>
      </c>
      <c r="E45" s="391" t="n">
        <v>61.579124</v>
      </c>
      <c r="F45" s="390" t="n">
        <v>64.55398000000001</v>
      </c>
      <c r="G45" s="391" t="n">
        <v>61.432066</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64.346</v>
      </c>
      <c r="E47" s="27" t="n">
        <v>62.787191</v>
      </c>
      <c r="F47" s="26" t="n">
        <v>64.962678</v>
      </c>
      <c r="G47" s="27" t="n">
        <v>62.040132</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1136.3</v>
      </c>
      <c r="E9" s="224" t="n">
        <v>1131.3</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1780.804856</v>
      </c>
      <c r="E12" s="208" t="n">
        <v>1957.497427</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88.61</v>
      </c>
      <c r="E18" s="212" t="n">
        <v>88.45999999999999</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7.64</v>
      </c>
      <c r="E30" s="212" t="n">
        <v>7.152</v>
      </c>
    </row>
    <row r="31" ht="21" customHeight="1" s="406">
      <c r="B31" s="172" t="inlineStr">
        <is>
          <t xml:space="preserve">durchschnittlicher gewichteter Beleihungsauslauf
§ 28 Abs. 2 Nr. 3  </t>
        </is>
      </c>
      <c r="C31" s="171" t="inlineStr">
        <is>
          <t>%</t>
        </is>
      </c>
      <c r="D31" s="170" t="n">
        <v>55.08</v>
      </c>
      <c r="E31" s="212" t="n">
        <v>55.4</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95</v>
      </c>
      <c r="E37" s="215" t="n">
        <v>99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20</v>
      </c>
      <c r="E9" s="224" t="n">
        <v>30</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84.346</v>
      </c>
      <c r="E12" s="224" t="n">
        <v>92.78719100000001</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83.40000000000001</v>
      </c>
      <c r="E16" s="212" t="n">
        <v>89.22</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0.6125750000000001</v>
      </c>
      <c r="E30" s="212" t="n">
        <v>0</v>
      </c>
    </row>
    <row r="31">
      <c r="A31" s="218" t="n"/>
      <c r="B31" s="242" t="inlineStr">
        <is>
          <t>Tag, an dem sich die größte negative Summe ergibt</t>
        </is>
      </c>
      <c r="C31" s="169" t="inlineStr">
        <is>
          <t>Tag (1-180)</t>
        </is>
      </c>
      <c r="D31" s="362" t="n">
        <v>89</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14</v>
      </c>
      <c r="E32" s="215" t="n">
        <v>10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500" t="inlineStr">
        <is>
          <t>DE000A1PG2D9</t>
        </is>
      </c>
      <c r="E10" s="501" t="inlineStr">
        <is>
          <t>DE000A1PG2B3</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30.07.2024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SSKD</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Stadtsparkasse Düsseldorf</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s</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262.956555</v>
      </c>
      <c r="F11" s="44" t="n">
        <v>10</v>
      </c>
      <c r="G11" s="45" t="n">
        <v>311.115725</v>
      </c>
      <c r="I11" s="44" t="n">
        <v>0</v>
      </c>
      <c r="J11" s="45" t="n">
        <v>0</v>
      </c>
    </row>
    <row r="12" ht="12.75" customHeight="1" s="406">
      <c r="A12" s="17" t="n">
        <v>0</v>
      </c>
      <c r="B12" s="412" t="inlineStr">
        <is>
          <t>&gt; 0,5 Jahre und &lt;= 1 Jahr</t>
        </is>
      </c>
      <c r="C12" s="413" t="n"/>
      <c r="D12" s="44" t="n">
        <v>0</v>
      </c>
      <c r="E12" s="45" t="n">
        <v>62.105968</v>
      </c>
      <c r="F12" s="44" t="n">
        <v>5</v>
      </c>
      <c r="G12" s="45" t="n">
        <v>54.203969</v>
      </c>
      <c r="I12" s="44" t="n">
        <v>0</v>
      </c>
      <c r="J12" s="45" t="n">
        <v>0</v>
      </c>
    </row>
    <row r="13" ht="12.75" customHeight="1" s="406">
      <c r="A13" s="17" t="n"/>
      <c r="B13" s="412" t="inlineStr">
        <is>
          <t>&gt; 1 Jahr und &lt;= 1,5 Jahre</t>
        </is>
      </c>
      <c r="C13" s="413" t="n"/>
      <c r="D13" s="44" t="n">
        <v>10</v>
      </c>
      <c r="E13" s="45" t="n">
        <v>62.52562200000001</v>
      </c>
      <c r="F13" s="44" t="n">
        <v>0</v>
      </c>
      <c r="G13" s="45" t="n">
        <v>58.479556</v>
      </c>
      <c r="I13" s="44" t="n">
        <v>0</v>
      </c>
      <c r="J13" s="45" t="n">
        <v>10</v>
      </c>
    </row>
    <row r="14" ht="12.75" customHeight="1" s="406">
      <c r="A14" s="17" t="n">
        <v>0</v>
      </c>
      <c r="B14" s="412" t="inlineStr">
        <is>
          <t>&gt; 1,5 Jahre und &lt;= 2 Jahre</t>
        </is>
      </c>
      <c r="C14" s="412" t="n"/>
      <c r="D14" s="46" t="n">
        <v>20</v>
      </c>
      <c r="E14" s="217" t="n">
        <v>74.97883900000001</v>
      </c>
      <c r="F14" s="46" t="n">
        <v>0</v>
      </c>
      <c r="G14" s="217" t="n">
        <v>73.286107</v>
      </c>
      <c r="I14" s="44" t="n">
        <v>0</v>
      </c>
      <c r="J14" s="45" t="n">
        <v>5</v>
      </c>
    </row>
    <row r="15" ht="12.75" customHeight="1" s="406">
      <c r="A15" s="17" t="n">
        <v>0</v>
      </c>
      <c r="B15" s="412" t="inlineStr">
        <is>
          <t>&gt; 2 Jahre und &lt;= 3 Jahre</t>
        </is>
      </c>
      <c r="C15" s="412" t="n"/>
      <c r="D15" s="46" t="n">
        <v>10</v>
      </c>
      <c r="E15" s="217" t="n">
        <v>156.595863</v>
      </c>
      <c r="F15" s="46" t="n">
        <v>30</v>
      </c>
      <c r="G15" s="217" t="n">
        <v>167.550167</v>
      </c>
      <c r="I15" s="44" t="n">
        <v>30</v>
      </c>
      <c r="J15" s="45" t="n">
        <v>0</v>
      </c>
    </row>
    <row r="16" ht="12.75" customHeight="1" s="406">
      <c r="A16" s="17" t="n">
        <v>0</v>
      </c>
      <c r="B16" s="412" t="inlineStr">
        <is>
          <t>&gt; 3 Jahre und &lt;= 4 Jahre</t>
        </is>
      </c>
      <c r="C16" s="412" t="n"/>
      <c r="D16" s="46" t="n">
        <v>95</v>
      </c>
      <c r="E16" s="217" t="n">
        <v>165.286677</v>
      </c>
      <c r="F16" s="46" t="n">
        <v>10</v>
      </c>
      <c r="G16" s="217" t="n">
        <v>151.548789</v>
      </c>
      <c r="I16" s="44" t="n">
        <v>10</v>
      </c>
      <c r="J16" s="45" t="n">
        <v>30</v>
      </c>
    </row>
    <row r="17" ht="12.75" customHeight="1" s="406">
      <c r="A17" s="17" t="n">
        <v>0</v>
      </c>
      <c r="B17" s="412" t="inlineStr">
        <is>
          <t>&gt; 4 Jahre und &lt;= 5 Jahre</t>
        </is>
      </c>
      <c r="C17" s="412" t="n"/>
      <c r="D17" s="46" t="n">
        <v>65</v>
      </c>
      <c r="E17" s="217" t="n">
        <v>126.101495</v>
      </c>
      <c r="F17" s="46" t="n">
        <v>95</v>
      </c>
      <c r="G17" s="217" t="n">
        <v>177.605425</v>
      </c>
      <c r="I17" s="44" t="n">
        <v>95</v>
      </c>
      <c r="J17" s="45" t="n">
        <v>10</v>
      </c>
    </row>
    <row r="18" ht="12.75" customHeight="1" s="406">
      <c r="A18" s="17" t="n">
        <v>0</v>
      </c>
      <c r="B18" s="412" t="inlineStr">
        <is>
          <t>&gt; 5 Jahre und &lt;= 10 Jahre</t>
        </is>
      </c>
      <c r="C18" s="413" t="n"/>
      <c r="D18" s="44" t="n">
        <v>506</v>
      </c>
      <c r="E18" s="45" t="n">
        <v>605.3385089999999</v>
      </c>
      <c r="F18" s="44" t="n">
        <v>466</v>
      </c>
      <c r="G18" s="45" t="n">
        <v>618.775659</v>
      </c>
      <c r="I18" s="44" t="n">
        <v>486</v>
      </c>
      <c r="J18" s="45" t="n">
        <v>425</v>
      </c>
    </row>
    <row r="19" ht="12.75" customHeight="1" s="406">
      <c r="A19" s="17" t="n">
        <v>0</v>
      </c>
      <c r="B19" s="412" t="inlineStr">
        <is>
          <t>&gt; 10 Jahre</t>
        </is>
      </c>
      <c r="C19" s="413" t="n"/>
      <c r="D19" s="44" t="n">
        <v>430.3</v>
      </c>
      <c r="E19" s="45" t="n">
        <v>264.915328</v>
      </c>
      <c r="F19" s="44" t="n">
        <v>515.3</v>
      </c>
      <c r="G19" s="45" t="n">
        <v>344.932031</v>
      </c>
      <c r="I19" s="44" t="n">
        <v>515.3</v>
      </c>
      <c r="J19" s="45" t="n">
        <v>651.3</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27.9</v>
      </c>
      <c r="F24" s="44" t="n">
        <v>0</v>
      </c>
      <c r="G24" s="45" t="n">
        <v>51.541191</v>
      </c>
      <c r="I24" s="44" t="n">
        <v>0</v>
      </c>
      <c r="J24" s="45" t="n">
        <v>0</v>
      </c>
    </row>
    <row r="25" ht="12.75" customHeight="1" s="406">
      <c r="A25" s="17" t="n"/>
      <c r="B25" s="412" t="inlineStr">
        <is>
          <t>&gt; 0,5 Jahre und &lt;= 1 Jahr</t>
        </is>
      </c>
      <c r="C25" s="413" t="n"/>
      <c r="D25" s="44" t="n">
        <v>0</v>
      </c>
      <c r="E25" s="45" t="n">
        <v>17.446</v>
      </c>
      <c r="F25" s="44" t="n">
        <v>10</v>
      </c>
      <c r="G25" s="45" t="n">
        <v>23.8</v>
      </c>
      <c r="I25" s="44" t="n">
        <v>0</v>
      </c>
      <c r="J25" s="45" t="n">
        <v>0</v>
      </c>
    </row>
    <row r="26" ht="12.75" customHeight="1" s="406">
      <c r="A26" s="17" t="n">
        <v>1</v>
      </c>
      <c r="B26" s="412" t="inlineStr">
        <is>
          <t>&gt; 1 Jahr und &lt;= 1,5 Jahre</t>
        </is>
      </c>
      <c r="C26" s="413" t="n"/>
      <c r="D26" s="44" t="n">
        <v>20</v>
      </c>
      <c r="E26" s="45" t="n">
        <v>7</v>
      </c>
      <c r="F26" s="44" t="n">
        <v>0</v>
      </c>
      <c r="G26" s="45" t="n">
        <v>17.446</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10</v>
      </c>
    </row>
    <row r="28" ht="12.75" customHeight="1" s="406">
      <c r="A28" s="17" t="n">
        <v>1</v>
      </c>
      <c r="B28" s="412" t="inlineStr">
        <is>
          <t>&gt; 2 Jahre und &lt;= 3 Jahre</t>
        </is>
      </c>
      <c r="C28" s="412" t="n"/>
      <c r="D28" s="46" t="n">
        <v>0</v>
      </c>
      <c r="E28" s="217" t="n">
        <v>32</v>
      </c>
      <c r="F28" s="46" t="n">
        <v>20</v>
      </c>
      <c r="G28" s="217" t="n">
        <v>0</v>
      </c>
      <c r="I28" s="44" t="n">
        <v>20</v>
      </c>
      <c r="J28" s="45" t="n">
        <v>0</v>
      </c>
    </row>
    <row r="29" ht="12.75" customHeight="1" s="406">
      <c r="A29" s="17" t="n">
        <v>1</v>
      </c>
      <c r="B29" s="412" t="inlineStr">
        <is>
          <t>&gt; 3 Jahre und &lt;= 4 Jahre</t>
        </is>
      </c>
      <c r="C29" s="412" t="n"/>
      <c r="D29" s="46" t="n">
        <v>0</v>
      </c>
      <c r="E29" s="217" t="n">
        <v>0</v>
      </c>
      <c r="F29" s="46" t="n">
        <v>0</v>
      </c>
      <c r="G29" s="217" t="n">
        <v>0</v>
      </c>
      <c r="I29" s="44" t="n">
        <v>0</v>
      </c>
      <c r="J29" s="45" t="n">
        <v>20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713.603152</v>
      </c>
      <c r="E9" s="54" t="n">
        <v>791.0317249999999</v>
      </c>
    </row>
    <row r="10" ht="12.75" customHeight="1" s="406">
      <c r="A10" s="17" t="n">
        <v>0</v>
      </c>
      <c r="B10" s="55" t="inlineStr">
        <is>
          <t>Mehr als 300 Tsd. € bis einschließlich 1 Mio. €</t>
        </is>
      </c>
      <c r="C10" s="55" t="n"/>
      <c r="D10" s="44" t="n">
        <v>468.774599</v>
      </c>
      <c r="E10" s="54" t="n">
        <v>508.051456</v>
      </c>
    </row>
    <row r="11" ht="12.75" customHeight="1" s="406">
      <c r="A11" s="17" t="n"/>
      <c r="B11" s="55" t="inlineStr">
        <is>
          <t>Mehr als 1 Mio. € bis einschließlich 10 Mio. €</t>
        </is>
      </c>
      <c r="C11" s="55" t="n"/>
      <c r="D11" s="44" t="n">
        <v>445.634351</v>
      </c>
      <c r="E11" s="54" t="n">
        <v>466.928508</v>
      </c>
    </row>
    <row r="12" ht="12.75" customHeight="1" s="406">
      <c r="A12" s="17" t="n">
        <v>0</v>
      </c>
      <c r="B12" s="55" t="inlineStr">
        <is>
          <t>Mehr als 10 Mio. €</t>
        </is>
      </c>
      <c r="C12" s="55" t="n"/>
      <c r="D12" s="44" t="n">
        <v>57.792754</v>
      </c>
      <c r="E12" s="54" t="n">
        <v>92.485738</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27.4</v>
      </c>
      <c r="E21" s="45" t="n">
        <v>32.841191</v>
      </c>
    </row>
    <row r="22" ht="12.75" customHeight="1" s="406">
      <c r="A22" s="17" t="n">
        <v>1</v>
      </c>
      <c r="B22" s="55" t="inlineStr">
        <is>
          <t>Mehr als 10 Mio. € bis einschließlich 100 Mio. €</t>
        </is>
      </c>
      <c r="C22" s="55" t="n"/>
      <c r="D22" s="46" t="n">
        <v>56.946</v>
      </c>
      <c r="E22" s="57" t="n">
        <v>49.946</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240.190675</v>
      </c>
      <c r="H16" s="84" t="n">
        <v>404.586512</v>
      </c>
      <c r="I16" s="84" t="n">
        <v>634.7700749999999</v>
      </c>
      <c r="J16" s="84" t="n">
        <v>0</v>
      </c>
      <c r="K16" s="84" t="n">
        <v>0.238702</v>
      </c>
      <c r="L16" s="84">
        <f>SUM(M16:R16)</f>
        <v/>
      </c>
      <c r="M16" s="84" t="n">
        <v>213.226752</v>
      </c>
      <c r="N16" s="84" t="n">
        <v>91.332706</v>
      </c>
      <c r="O16" s="84" t="n">
        <v>43.791926</v>
      </c>
      <c r="P16" s="84" t="n">
        <v>56.928054</v>
      </c>
      <c r="Q16" s="84" t="n">
        <v>0</v>
      </c>
      <c r="R16" s="84" t="n">
        <v>0.739453</v>
      </c>
      <c r="S16" s="85" t="n">
        <v>0</v>
      </c>
      <c r="T16" s="270" t="n">
        <v>0</v>
      </c>
    </row>
    <row r="17" ht="12.75" customHeight="1" s="406">
      <c r="C17" s="80" t="n"/>
      <c r="D17" s="258">
        <f>"Jahr "&amp;(AktJahr-1)</f>
        <v/>
      </c>
      <c r="E17" s="271">
        <f>F17+L17</f>
        <v/>
      </c>
      <c r="F17" s="86">
        <f>SUM(G17:K17)</f>
        <v/>
      </c>
      <c r="G17" s="86" t="n">
        <v>259.265386</v>
      </c>
      <c r="H17" s="86" t="n">
        <v>433.933118</v>
      </c>
      <c r="I17" s="86" t="n">
        <v>704.9312389999999</v>
      </c>
      <c r="J17" s="86" t="n">
        <v>0</v>
      </c>
      <c r="K17" s="86" t="n">
        <v>0.633788</v>
      </c>
      <c r="L17" s="86">
        <f>SUM(M17:R17)</f>
        <v/>
      </c>
      <c r="M17" s="86" t="n">
        <v>256.622928</v>
      </c>
      <c r="N17" s="86" t="n">
        <v>68.79685000000001</v>
      </c>
      <c r="O17" s="86" t="n">
        <v>46.131579</v>
      </c>
      <c r="P17" s="86" t="n">
        <v>87.284085</v>
      </c>
      <c r="Q17" s="86" t="n">
        <v>0</v>
      </c>
      <c r="R17" s="86" t="n">
        <v>0.898454</v>
      </c>
      <c r="S17" s="87" t="n">
        <v>0</v>
      </c>
      <c r="T17" s="272" t="n">
        <v>0</v>
      </c>
    </row>
    <row r="18" ht="12.75" customHeight="1" s="406">
      <c r="B18" s="13" t="inlineStr">
        <is>
          <t>DE</t>
        </is>
      </c>
      <c r="C18" s="82" t="inlineStr">
        <is>
          <t>Deutschland</t>
        </is>
      </c>
      <c r="D18" s="257">
        <f>$D$16</f>
        <v/>
      </c>
      <c r="E18" s="269">
        <f>F18+L18</f>
        <v/>
      </c>
      <c r="F18" s="84">
        <f>SUM(G18:K18)</f>
        <v/>
      </c>
      <c r="G18" s="84" t="n">
        <v>240.190675</v>
      </c>
      <c r="H18" s="84" t="n">
        <v>404.586512</v>
      </c>
      <c r="I18" s="84" t="n">
        <v>634.7700749999999</v>
      </c>
      <c r="J18" s="84" t="n">
        <v>0</v>
      </c>
      <c r="K18" s="84" t="n">
        <v>0.238702</v>
      </c>
      <c r="L18" s="84">
        <f>SUM(M18:R18)</f>
        <v/>
      </c>
      <c r="M18" s="84" t="n">
        <v>213.226752</v>
      </c>
      <c r="N18" s="84" t="n">
        <v>91.332706</v>
      </c>
      <c r="O18" s="84" t="n">
        <v>43.791926</v>
      </c>
      <c r="P18" s="84" t="n">
        <v>56.928054</v>
      </c>
      <c r="Q18" s="84" t="n">
        <v>0</v>
      </c>
      <c r="R18" s="84" t="n">
        <v>0.739453</v>
      </c>
      <c r="S18" s="85" t="n">
        <v>0</v>
      </c>
      <c r="T18" s="270" t="n">
        <v>0</v>
      </c>
    </row>
    <row r="19" ht="12.75" customHeight="1" s="406">
      <c r="C19" s="80" t="n"/>
      <c r="D19" s="258">
        <f>$D$17</f>
        <v/>
      </c>
      <c r="E19" s="271">
        <f>F19+L19</f>
        <v/>
      </c>
      <c r="F19" s="86">
        <f>SUM(G19:K19)</f>
        <v/>
      </c>
      <c r="G19" s="86" t="n">
        <v>259.265386</v>
      </c>
      <c r="H19" s="86" t="n">
        <v>433.933118</v>
      </c>
      <c r="I19" s="86" t="n">
        <v>704.9312389999999</v>
      </c>
      <c r="J19" s="86" t="n">
        <v>0</v>
      </c>
      <c r="K19" s="86" t="n">
        <v>0.633788</v>
      </c>
      <c r="L19" s="86">
        <f>SUM(M19:R19)</f>
        <v/>
      </c>
      <c r="M19" s="86" t="n">
        <v>256.622928</v>
      </c>
      <c r="N19" s="86" t="n">
        <v>68.79685000000001</v>
      </c>
      <c r="O19" s="86" t="n">
        <v>46.131579</v>
      </c>
      <c r="P19" s="86" t="n">
        <v>87.284085</v>
      </c>
      <c r="Q19" s="86" t="n">
        <v>0</v>
      </c>
      <c r="R19" s="86" t="n">
        <v>0.898454</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52.9</v>
      </c>
      <c r="J12" s="85" t="n">
        <v>31.446</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65.34119099999999</v>
      </c>
      <c r="J13" s="127" t="n">
        <v>17.446</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52.9</v>
      </c>
      <c r="J14" s="85" t="n">
        <v>31.446</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65.34119099999999</v>
      </c>
      <c r="J15" s="127" t="n">
        <v>17.446</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95</v>
      </c>
      <c r="F13" s="84" t="n">
        <v>0</v>
      </c>
      <c r="G13" s="84" t="n">
        <v>0</v>
      </c>
      <c r="H13" s="123" t="n">
        <v>95</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95</v>
      </c>
      <c r="F15" s="84" t="n">
        <v>0</v>
      </c>
      <c r="G15" s="84" t="n">
        <v>0</v>
      </c>
      <c r="H15" s="123" t="n">
        <v>95</v>
      </c>
      <c r="I15" s="84" t="n">
        <v>0</v>
      </c>
      <c r="J15" s="270" t="n">
        <v>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