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1238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Deutsche Kreditbank AG</t>
        </is>
      </c>
      <c r="H2" s="4" t="n"/>
      <c r="I2" s="4" t="n"/>
    </row>
    <row r="3" ht="15" customHeight="1" s="430">
      <c r="G3" s="5" t="inlineStr">
        <is>
          <t>Taubenstraße 7-9</t>
        </is>
      </c>
      <c r="H3" s="6" t="n"/>
      <c r="I3" s="6" t="n"/>
    </row>
    <row r="4" ht="15" customHeight="1" s="430">
      <c r="G4" s="5" t="inlineStr">
        <is>
          <t>10117 Berlin</t>
        </is>
      </c>
      <c r="H4" s="6" t="n"/>
      <c r="I4" s="6" t="n"/>
      <c r="J4" s="7" t="n"/>
    </row>
    <row r="5" ht="15" customHeight="1" s="430">
      <c r="G5" s="5" t="inlineStr">
        <is>
          <t>Telefon: +49 30 120300 00</t>
        </is>
      </c>
      <c r="H5" s="6" t="n"/>
      <c r="I5" s="6" t="n"/>
      <c r="J5" s="7" t="n"/>
    </row>
    <row r="6" ht="15" customHeight="1" s="430">
      <c r="G6" s="5" t="inlineStr">
        <is>
          <t>E-Mail: info@dkb.de</t>
        </is>
      </c>
      <c r="H6" s="6" t="n"/>
      <c r="I6" s="6" t="n"/>
      <c r="J6" s="7" t="n"/>
    </row>
    <row r="7" ht="15" customHeight="1" s="430">
      <c r="G7" s="5" t="inlineStr">
        <is>
          <t>Internet: www.dkb.de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3921</v>
      </c>
      <c r="E21" s="387" t="n">
        <v>4501.5005</v>
      </c>
      <c r="F21" s="386" t="n">
        <v>3873.917</v>
      </c>
      <c r="G21" s="387" t="n">
        <v>4374.184641</v>
      </c>
      <c r="H21" s="386" t="n">
        <v>3319.017</v>
      </c>
      <c r="I21" s="387" t="n">
        <v>3860.501326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9615.050999999999</v>
      </c>
      <c r="E23" s="391" t="n">
        <v>5506.379605</v>
      </c>
      <c r="F23" s="390" t="n">
        <v>9608.190000000001</v>
      </c>
      <c r="G23" s="391" t="n">
        <v>5135.767606</v>
      </c>
      <c r="H23" s="390" t="n">
        <v>9442.093000000001</v>
      </c>
      <c r="I23" s="391" t="n">
        <v>4537.45651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157.55</v>
      </c>
      <c r="E27" s="387" t="n">
        <v>183.19</v>
      </c>
      <c r="F27" s="386" t="n">
        <v>77.17</v>
      </c>
      <c r="G27" s="387" t="n">
        <v>171.42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5536.5</v>
      </c>
      <c r="E29" s="394" t="n">
        <v>821.6799999999999</v>
      </c>
      <c r="F29" s="393" t="n">
        <v>5038.23</v>
      </c>
      <c r="G29" s="394" t="n">
        <v>590.17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5694.051</v>
      </c>
      <c r="E31" s="27" t="n">
        <v>1004.879605</v>
      </c>
      <c r="F31" s="26" t="n">
        <v>5734.273</v>
      </c>
      <c r="G31" s="27" t="n">
        <v>761.5829649999999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2248.301</v>
      </c>
      <c r="E37" s="387" t="n">
        <v>2887.301</v>
      </c>
      <c r="F37" s="386" t="n">
        <v>2067.287</v>
      </c>
      <c r="G37" s="387" t="n">
        <v>2664.790025</v>
      </c>
      <c r="H37" s="386" t="n">
        <v>1799.795</v>
      </c>
      <c r="I37" s="387" t="n">
        <v>2378.842494</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6350.441</v>
      </c>
      <c r="E39" s="391" t="n">
        <v>6983.22963</v>
      </c>
      <c r="F39" s="390" t="n">
        <v>6185.468</v>
      </c>
      <c r="G39" s="391" t="n">
        <v>6341.113263</v>
      </c>
      <c r="H39" s="390" t="n">
        <v>5672.541</v>
      </c>
      <c r="I39" s="391" t="n">
        <v>5529.468127</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87.17</v>
      </c>
      <c r="E43" s="387" t="n">
        <v>112.83</v>
      </c>
      <c r="F43" s="386" t="n">
        <v>41.19</v>
      </c>
      <c r="G43" s="387" t="n">
        <v>105.47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4014.97</v>
      </c>
      <c r="E45" s="394" t="n">
        <v>3983.1</v>
      </c>
      <c r="F45" s="393" t="n">
        <v>3713.22</v>
      </c>
      <c r="G45" s="394" t="n">
        <v>3570.85</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4102.14</v>
      </c>
      <c r="E47" s="27" t="n">
        <v>4095.92863</v>
      </c>
      <c r="F47" s="26" t="n">
        <v>4118.181</v>
      </c>
      <c r="G47" s="27" t="n">
        <v>3676.323237</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3921</v>
      </c>
      <c r="E9" s="219" t="n">
        <v>4501.5005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9615.050999999999</v>
      </c>
      <c r="E12" s="205" t="n">
        <v>5506.379605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96.68000000000001</v>
      </c>
      <c r="E18" s="209" t="n">
        <v>95.37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7.32</v>
      </c>
      <c r="E30" s="209" t="n">
        <v>9.880000000000001</v>
      </c>
    </row>
    <row r="31" ht="31.5" customHeight="1" s="430">
      <c r="A31" s="214" t="n">
        <v>0</v>
      </c>
      <c r="B31" s="169" t="inlineStr">
        <is>
          <t xml:space="preserve">average loan-to-value ratio, weighted using the mortgage lending value
section 28 para. 2 no. 3  </t>
        </is>
      </c>
      <c r="C31" s="168" t="inlineStr">
        <is>
          <t>%</t>
        </is>
      </c>
      <c r="D31" s="167" t="n">
        <v>53.03</v>
      </c>
      <c r="E31" s="209" t="n">
        <v>50.28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1.99</v>
      </c>
      <c r="E35" s="209" t="n">
        <v>74.45</v>
      </c>
    </row>
    <row r="36">
      <c r="A36" s="214" t="n"/>
      <c r="B36" s="236" t="inlineStr">
        <is>
          <t>Day on which the largest negative sum results</t>
        </is>
      </c>
      <c r="C36" s="166" t="inlineStr">
        <is>
          <t>Day (1-180)</t>
        </is>
      </c>
      <c r="D36" s="379" t="n">
        <v>14</v>
      </c>
      <c r="E36" s="380" t="n">
        <v>14</v>
      </c>
    </row>
    <row r="37" ht="21.75" customHeight="1" s="430" thickBot="1">
      <c r="A37" s="214" t="n">
        <v>1</v>
      </c>
      <c r="B37" s="170" t="inlineStr">
        <is>
          <t>Total amount of cover assets meeting the requirements of section 4 para 1a s. 3 Pfandbrief Act</t>
        </is>
      </c>
      <c r="C37" s="242" t="inlineStr">
        <is>
          <t>(€ mn.)</t>
        </is>
      </c>
      <c r="D37" s="211" t="n">
        <v>823.61</v>
      </c>
      <c r="E37" s="212" t="n">
        <v>322.59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2248.301</v>
      </c>
      <c r="E9" s="219" t="n">
        <v>2887.301</v>
      </c>
    </row>
    <row r="10" ht="21.75" customHeight="1" s="430" thickBot="1">
      <c r="A10" s="214" t="n">
        <v>1</v>
      </c>
      <c r="B10" s="243" t="inlineStr">
        <is>
          <t xml:space="preserve">thereof percentage share of fixed-rate Pfandbriefe
section 28 para. 1 no. 13 </t>
        </is>
      </c>
      <c r="C10" s="163" t="inlineStr">
        <is>
          <t>%</t>
        </is>
      </c>
      <c r="D10" s="164" t="n">
        <v>100</v>
      </c>
      <c r="E10" s="206" t="n">
        <v>97.23</v>
      </c>
    </row>
    <row r="11" ht="13.5" customHeight="1" s="430" thickBot="1">
      <c r="A11" s="214" t="n">
        <v>1</v>
      </c>
      <c r="B11" s="202" t="n"/>
      <c r="C11" s="21" t="n"/>
      <c r="D11" s="21" t="n"/>
      <c r="E11" s="207" t="n"/>
    </row>
    <row r="12">
      <c r="A12" s="214" t="n">
        <v>1</v>
      </c>
      <c r="B12" s="241" t="inlineStr">
        <is>
          <t>Cover Pool</t>
        </is>
      </c>
      <c r="C12" s="245" t="inlineStr">
        <is>
          <t>(€ mn.)</t>
        </is>
      </c>
      <c r="D12" s="218" t="n">
        <v>6350.441</v>
      </c>
      <c r="E12" s="219" t="n">
        <v>6983.22963</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98.11</v>
      </c>
      <c r="E16" s="209" t="n">
        <v>95.01000000000001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1.12</v>
      </c>
      <c r="E30" s="209" t="n">
        <v>462.57</v>
      </c>
    </row>
    <row r="31">
      <c r="A31" s="214" t="n"/>
      <c r="B31" s="236" t="inlineStr">
        <is>
          <t>Day on which the largest negative sum results</t>
        </is>
      </c>
      <c r="C31" s="166" t="inlineStr">
        <is>
          <t>Day (1-180)</t>
        </is>
      </c>
      <c r="D31" s="379" t="n">
        <v>13</v>
      </c>
      <c r="E31" s="380" t="n">
        <v>81</v>
      </c>
    </row>
    <row r="32" ht="21.75" customHeight="1" s="430" thickBot="1">
      <c r="A32" s="214" t="n"/>
      <c r="B32" s="170" t="inlineStr">
        <is>
          <t>Total amount of cover assets meeting the requirements of section 4 para 1a s. 3 Pfandbrief Act</t>
        </is>
      </c>
      <c r="C32" s="242" t="inlineStr">
        <is>
          <t>(€ mn.)</t>
        </is>
      </c>
      <c r="D32" s="211" t="n">
        <v>219.68</v>
      </c>
      <c r="E32" s="212" t="n">
        <v>476.79</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55.5" customHeight="1" s="430" thickBot="1">
      <c r="B10" s="224" t="inlineStr">
        <is>
          <t>ISIN</t>
        </is>
      </c>
      <c r="C10" s="201" t="inlineStr">
        <is>
          <t>(Mio. €)</t>
        </is>
      </c>
      <c r="D10" s="521" t="inlineStr">
        <is>
          <t>DE000DKB0465, DE000SCB0039, DE000SCB0047, DE000SCB0054, DKB040, DKB043</t>
        </is>
      </c>
      <c r="E10" s="522" t="inlineStr">
        <is>
          <t>DE000DKB0465, DE000SCB0039, DE000SCB0047, DKB023, DKB031, DKB032, DKB033, DKB036, DKB038, DKB039, DKB040, DKB043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DE000DKB0457, DE000SCB0005, DE000SCB0013, DE000SCB0021, DKB047</t>
        </is>
      </c>
      <c r="E22" s="522" t="inlineStr">
        <is>
          <t>DE000DKB0440, DE000DKB0457, DE000SCB0005, DE000SCB0013, DE000SCB0021, DKB041, DKB042, DKB047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DKB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Deutsche Kreditbank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75</v>
      </c>
      <c r="E11" s="44" t="n">
        <v>334.45</v>
      </c>
      <c r="F11" s="43" t="n">
        <v>215</v>
      </c>
      <c r="G11" s="44" t="n">
        <v>327.43</v>
      </c>
      <c r="I11" s="43" t="n">
        <v>0</v>
      </c>
      <c r="J11" s="44" t="n">
        <v>0</v>
      </c>
    </row>
    <row r="12" ht="12.75" customHeight="1" s="430">
      <c r="A12" s="17" t="n">
        <v>0</v>
      </c>
      <c r="B12" s="424" t="inlineStr">
        <is>
          <t>&gt; 0.5 years and &lt;= 1 year</t>
        </is>
      </c>
      <c r="C12" s="425" t="n"/>
      <c r="D12" s="43" t="n">
        <v>275</v>
      </c>
      <c r="E12" s="44" t="n">
        <v>274.35</v>
      </c>
      <c r="F12" s="43" t="n">
        <v>860.5</v>
      </c>
      <c r="G12" s="44" t="n">
        <v>225.09</v>
      </c>
      <c r="I12" s="43" t="n">
        <v>0</v>
      </c>
      <c r="J12" s="44" t="n">
        <v>0</v>
      </c>
    </row>
    <row r="13" ht="12.75" customHeight="1" s="430">
      <c r="A13" s="17" t="n"/>
      <c r="B13" s="424" t="inlineStr">
        <is>
          <t>&gt; 1  year and &lt;= 1.5 years</t>
        </is>
      </c>
      <c r="C13" s="425" t="n"/>
      <c r="D13" s="43" t="n">
        <v>252</v>
      </c>
      <c r="E13" s="44" t="n">
        <v>377.97</v>
      </c>
      <c r="F13" s="43" t="n">
        <v>75</v>
      </c>
      <c r="G13" s="44" t="n">
        <v>364.49</v>
      </c>
      <c r="I13" s="43" t="n">
        <v>75</v>
      </c>
      <c r="J13" s="44" t="n">
        <v>215</v>
      </c>
    </row>
    <row r="14" ht="12.75" customHeight="1" s="430">
      <c r="A14" s="17" t="n">
        <v>0</v>
      </c>
      <c r="B14" s="424" t="inlineStr">
        <is>
          <t>&gt; 1.5 years and &lt;= 2 years</t>
        </is>
      </c>
      <c r="C14" s="424" t="n"/>
      <c r="D14" s="45" t="n">
        <v>110</v>
      </c>
      <c r="E14" s="213" t="n">
        <v>390.83</v>
      </c>
      <c r="F14" s="45" t="n">
        <v>275</v>
      </c>
      <c r="G14" s="213" t="n">
        <v>248.17</v>
      </c>
      <c r="I14" s="43" t="n">
        <v>275</v>
      </c>
      <c r="J14" s="44" t="n">
        <v>860.5</v>
      </c>
    </row>
    <row r="15" ht="12.75" customHeight="1" s="430">
      <c r="A15" s="17" t="n">
        <v>0</v>
      </c>
      <c r="B15" s="424" t="inlineStr">
        <is>
          <t>&gt; 2 years and &lt;= 3 years</t>
        </is>
      </c>
      <c r="C15" s="424" t="n"/>
      <c r="D15" s="45" t="n">
        <v>515</v>
      </c>
      <c r="E15" s="213" t="n">
        <v>801.6799999999999</v>
      </c>
      <c r="F15" s="45" t="n">
        <v>362</v>
      </c>
      <c r="G15" s="213" t="n">
        <v>587.7</v>
      </c>
      <c r="I15" s="43" t="n">
        <v>362</v>
      </c>
      <c r="J15" s="44" t="n">
        <v>350</v>
      </c>
    </row>
    <row r="16" ht="12.75" customHeight="1" s="430">
      <c r="A16" s="17" t="n">
        <v>0</v>
      </c>
      <c r="B16" s="424" t="inlineStr">
        <is>
          <t>&gt; 3 years and &lt;= 4 years</t>
        </is>
      </c>
      <c r="C16" s="424" t="n"/>
      <c r="D16" s="45" t="n">
        <v>75</v>
      </c>
      <c r="E16" s="213" t="n">
        <v>624.59</v>
      </c>
      <c r="F16" s="45" t="n">
        <v>515</v>
      </c>
      <c r="G16" s="213" t="n">
        <v>628.66</v>
      </c>
      <c r="I16" s="43" t="n">
        <v>515</v>
      </c>
      <c r="J16" s="44" t="n">
        <v>362</v>
      </c>
    </row>
    <row r="17" ht="12.75" customHeight="1" s="430">
      <c r="A17" s="17" t="n">
        <v>0</v>
      </c>
      <c r="B17" s="424" t="inlineStr">
        <is>
          <t>&gt; 4 years and &lt;= 5 years</t>
        </is>
      </c>
      <c r="C17" s="424" t="n"/>
      <c r="D17" s="45" t="n">
        <v>75</v>
      </c>
      <c r="E17" s="213" t="n">
        <v>774.8</v>
      </c>
      <c r="F17" s="45" t="n">
        <v>75</v>
      </c>
      <c r="G17" s="213" t="n">
        <v>438.15</v>
      </c>
      <c r="I17" s="43" t="n">
        <v>75</v>
      </c>
      <c r="J17" s="44" t="n">
        <v>515</v>
      </c>
    </row>
    <row r="18" ht="12.75" customHeight="1" s="430">
      <c r="A18" s="17" t="n">
        <v>0</v>
      </c>
      <c r="B18" s="424" t="inlineStr">
        <is>
          <t>&gt; 5 years and &lt;= 10 years</t>
        </is>
      </c>
      <c r="C18" s="425" t="n"/>
      <c r="D18" s="43" t="n">
        <v>979</v>
      </c>
      <c r="E18" s="44" t="n">
        <v>3527.09</v>
      </c>
      <c r="F18" s="43" t="n">
        <v>1039</v>
      </c>
      <c r="G18" s="44" t="n">
        <v>1624.47</v>
      </c>
      <c r="I18" s="43" t="n">
        <v>1049</v>
      </c>
      <c r="J18" s="44" t="n">
        <v>980</v>
      </c>
    </row>
    <row r="19" ht="12.75" customHeight="1" s="430">
      <c r="A19" s="17" t="n">
        <v>0</v>
      </c>
      <c r="B19" s="424" t="inlineStr">
        <is>
          <t>&gt; 10 years</t>
        </is>
      </c>
      <c r="C19" s="425" t="n"/>
      <c r="D19" s="43" t="n">
        <v>1565</v>
      </c>
      <c r="E19" s="44" t="n">
        <v>2509.3</v>
      </c>
      <c r="F19" s="43" t="n">
        <v>1085</v>
      </c>
      <c r="G19" s="44" t="n">
        <v>1062.23</v>
      </c>
      <c r="I19" s="43" t="n">
        <v>1570</v>
      </c>
      <c r="J19" s="44" t="n">
        <v>1219</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10</v>
      </c>
      <c r="E24" s="44" t="n">
        <v>348.57</v>
      </c>
      <c r="F24" s="43" t="n">
        <v>589</v>
      </c>
      <c r="G24" s="44" t="n">
        <v>378.31</v>
      </c>
      <c r="I24" s="43" t="n">
        <v>0</v>
      </c>
      <c r="J24" s="44" t="n">
        <v>0</v>
      </c>
    </row>
    <row r="25" ht="12.75" customHeight="1" s="430">
      <c r="A25" s="17" t="n"/>
      <c r="B25" s="424" t="inlineStr">
        <is>
          <t>&gt; 0.5 years and &lt;= 1 year</t>
        </is>
      </c>
      <c r="C25" s="425" t="n"/>
      <c r="D25" s="43" t="n">
        <v>75</v>
      </c>
      <c r="E25" s="44" t="n">
        <v>349.24</v>
      </c>
      <c r="F25" s="43" t="n">
        <v>170</v>
      </c>
      <c r="G25" s="44" t="n">
        <v>445.41</v>
      </c>
      <c r="I25" s="43" t="n">
        <v>0</v>
      </c>
      <c r="J25" s="44" t="n">
        <v>0</v>
      </c>
    </row>
    <row r="26" ht="12.75" customHeight="1" s="430">
      <c r="A26" s="17" t="n">
        <v>1</v>
      </c>
      <c r="B26" s="424" t="inlineStr">
        <is>
          <t>&gt; 1  year and &lt;= 1.5 years</t>
        </is>
      </c>
      <c r="C26" s="425" t="n"/>
      <c r="D26" s="43" t="n">
        <v>5</v>
      </c>
      <c r="E26" s="44" t="n">
        <v>394.54</v>
      </c>
      <c r="F26" s="43" t="n">
        <v>10</v>
      </c>
      <c r="G26" s="44" t="n">
        <v>433.05</v>
      </c>
      <c r="I26" s="43" t="n">
        <v>10</v>
      </c>
      <c r="J26" s="44" t="n">
        <v>589</v>
      </c>
    </row>
    <row r="27" ht="12.75" customHeight="1" s="430">
      <c r="A27" s="17" t="n">
        <v>1</v>
      </c>
      <c r="B27" s="424" t="inlineStr">
        <is>
          <t>&gt; 1.5 years and &lt;= 2 years</t>
        </is>
      </c>
      <c r="C27" s="424" t="n"/>
      <c r="D27" s="45" t="n">
        <v>190.5</v>
      </c>
      <c r="E27" s="213" t="n">
        <v>245.13</v>
      </c>
      <c r="F27" s="45" t="n">
        <v>75</v>
      </c>
      <c r="G27" s="213" t="n">
        <v>319.3</v>
      </c>
      <c r="I27" s="43" t="n">
        <v>75</v>
      </c>
      <c r="J27" s="44" t="n">
        <v>170</v>
      </c>
    </row>
    <row r="28" ht="12.75" customHeight="1" s="430">
      <c r="A28" s="17" t="n">
        <v>1</v>
      </c>
      <c r="B28" s="424" t="inlineStr">
        <is>
          <t>&gt; 2 years and &lt;= 3 years</t>
        </is>
      </c>
      <c r="C28" s="424" t="n"/>
      <c r="D28" s="45" t="n">
        <v>160</v>
      </c>
      <c r="E28" s="213" t="n">
        <v>629.2</v>
      </c>
      <c r="F28" s="45" t="n">
        <v>195.5</v>
      </c>
      <c r="G28" s="213" t="n">
        <v>641.87</v>
      </c>
      <c r="I28" s="43" t="n">
        <v>195.5</v>
      </c>
      <c r="J28" s="44" t="n">
        <v>85</v>
      </c>
    </row>
    <row r="29" ht="12.75" customHeight="1" s="430">
      <c r="A29" s="17" t="n">
        <v>1</v>
      </c>
      <c r="B29" s="424" t="inlineStr">
        <is>
          <t>&gt; 3 years and &lt;= 4 years</t>
        </is>
      </c>
      <c r="C29" s="424" t="n"/>
      <c r="D29" s="45" t="n">
        <v>60</v>
      </c>
      <c r="E29" s="213" t="n">
        <v>688.24</v>
      </c>
      <c r="F29" s="45" t="n">
        <v>160</v>
      </c>
      <c r="G29" s="213" t="n">
        <v>599.8</v>
      </c>
      <c r="I29" s="43" t="n">
        <v>160</v>
      </c>
      <c r="J29" s="44" t="n">
        <v>195.5</v>
      </c>
    </row>
    <row r="30" ht="12.75" customHeight="1" s="430">
      <c r="A30" s="17" t="n">
        <v>1</v>
      </c>
      <c r="B30" s="424" t="inlineStr">
        <is>
          <t>&gt; 4 years and &lt;= 5 years</t>
        </is>
      </c>
      <c r="C30" s="424" t="n"/>
      <c r="D30" s="45" t="n">
        <v>621.8</v>
      </c>
      <c r="E30" s="213" t="n">
        <v>406.6</v>
      </c>
      <c r="F30" s="45" t="n">
        <v>60</v>
      </c>
      <c r="G30" s="213" t="n">
        <v>681.5700000000001</v>
      </c>
      <c r="I30" s="43" t="n">
        <v>60</v>
      </c>
      <c r="J30" s="44" t="n">
        <v>160</v>
      </c>
    </row>
    <row r="31" ht="12.75" customHeight="1" s="430">
      <c r="A31" s="17" t="n">
        <v>1</v>
      </c>
      <c r="B31" s="424" t="inlineStr">
        <is>
          <t>&gt; 5 years and &lt;= 10 years</t>
        </is>
      </c>
      <c r="C31" s="425" t="n"/>
      <c r="D31" s="43" t="n">
        <v>678.5</v>
      </c>
      <c r="E31" s="44" t="n">
        <v>1604.85</v>
      </c>
      <c r="F31" s="43" t="n">
        <v>1171.8</v>
      </c>
      <c r="G31" s="44" t="n">
        <v>1661.47</v>
      </c>
      <c r="I31" s="43" t="n">
        <v>1271.8</v>
      </c>
      <c r="J31" s="44" t="n">
        <v>1231.8</v>
      </c>
    </row>
    <row r="32" ht="12.75" customHeight="1" s="430">
      <c r="B32" s="424" t="inlineStr">
        <is>
          <t>&gt; 10 years</t>
        </is>
      </c>
      <c r="C32" s="425" t="n"/>
      <c r="D32" s="43" t="n">
        <v>447.5</v>
      </c>
      <c r="E32" s="44" t="n">
        <v>1684.06</v>
      </c>
      <c r="F32" s="43" t="n">
        <v>456</v>
      </c>
      <c r="G32" s="44" t="n">
        <v>1822.44</v>
      </c>
      <c r="I32" s="43" t="n">
        <v>476</v>
      </c>
      <c r="J32" s="44" t="n">
        <v>456</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1991.5</v>
      </c>
      <c r="E9" s="53" t="n">
        <v>1253.65</v>
      </c>
    </row>
    <row r="10" ht="12.75" customHeight="1" s="430">
      <c r="A10" s="17" t="n">
        <v>0</v>
      </c>
      <c r="B10" s="54" t="inlineStr">
        <is>
          <t>more than 300,000 Euros up to 1 mn. Euros</t>
        </is>
      </c>
      <c r="C10" s="54" t="n"/>
      <c r="D10" s="43" t="n">
        <v>913.04</v>
      </c>
      <c r="E10" s="53" t="n">
        <v>409.91</v>
      </c>
    </row>
    <row r="11" ht="12.75" customHeight="1" s="430">
      <c r="A11" s="17" t="n"/>
      <c r="B11" s="54" t="inlineStr">
        <is>
          <t>more than 1 mn. Euros up to 10 mn. Euros</t>
        </is>
      </c>
      <c r="C11" s="54" t="n"/>
      <c r="D11" s="43" t="n">
        <v>2550.48</v>
      </c>
      <c r="E11" s="53" t="n">
        <v>2154.52</v>
      </c>
    </row>
    <row r="12" ht="12.75" customHeight="1" s="430">
      <c r="A12" s="17" t="n">
        <v>0</v>
      </c>
      <c r="B12" s="54" t="inlineStr">
        <is>
          <t>more than 10 mn. Euros</t>
        </is>
      </c>
      <c r="C12" s="54" t="n"/>
      <c r="D12" s="43" t="n">
        <v>3299.63</v>
      </c>
      <c r="E12" s="53" t="n">
        <v>1359.3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4559.62</v>
      </c>
      <c r="E21" s="44" t="n">
        <v>2653.63</v>
      </c>
    </row>
    <row r="22" ht="12.75" customHeight="1" s="430">
      <c r="A22" s="17" t="n">
        <v>1</v>
      </c>
      <c r="B22" s="54" t="inlineStr">
        <is>
          <t>more than 10 mn. Euros up to 100 mn. Euros</t>
        </is>
      </c>
      <c r="C22" s="54" t="n"/>
      <c r="D22" s="45" t="n">
        <v>1651.11</v>
      </c>
      <c r="E22" s="56" t="n">
        <v>3317.03</v>
      </c>
    </row>
    <row r="23" ht="12.75" customHeight="1" s="430">
      <c r="A23" s="17" t="n">
        <v>1</v>
      </c>
      <c r="B23" s="54" t="inlineStr">
        <is>
          <t>more than 100 mn. Euros</t>
        </is>
      </c>
      <c r="C23" s="59" t="n"/>
      <c r="D23" s="60" t="n">
        <v>139.71</v>
      </c>
      <c r="E23" s="61" t="n">
        <v>1012.57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593.47</v>
      </c>
      <c r="H16" s="83" t="n">
        <v>1835.56</v>
      </c>
      <c r="I16" s="83" t="n">
        <v>6113.51</v>
      </c>
      <c r="J16" s="83" t="n">
        <v>0</v>
      </c>
      <c r="K16" s="83" t="n">
        <v>0</v>
      </c>
      <c r="L16" s="83">
        <f>SUM(M16:R16)</f>
        <v/>
      </c>
      <c r="M16" s="83" t="n">
        <v>35.86</v>
      </c>
      <c r="N16" s="83" t="n">
        <v>12.9</v>
      </c>
      <c r="O16" s="83" t="n">
        <v>0</v>
      </c>
      <c r="P16" s="83" t="n">
        <v>161.42</v>
      </c>
      <c r="Q16" s="83" t="n">
        <v>0</v>
      </c>
      <c r="R16" s="83" t="n">
        <v>1.92</v>
      </c>
      <c r="S16" s="84" t="n">
        <v>0</v>
      </c>
      <c r="T16" s="262" t="n">
        <v>0</v>
      </c>
    </row>
    <row r="17" ht="12.75" customHeight="1" s="430">
      <c r="C17" s="79" t="n"/>
      <c r="D17" s="289">
        <f>"year "&amp;(AktJahr-1)</f>
        <v/>
      </c>
      <c r="E17" s="294">
        <f>F17+L17</f>
        <v/>
      </c>
      <c r="F17" s="85">
        <f>SUM(G17:K17)</f>
        <v/>
      </c>
      <c r="G17" s="85" t="n">
        <v>307.1</v>
      </c>
      <c r="H17" s="85" t="n">
        <v>835.74</v>
      </c>
      <c r="I17" s="85" t="n">
        <v>3930.47</v>
      </c>
      <c r="J17" s="85" t="n">
        <v>0</v>
      </c>
      <c r="K17" s="85" t="n">
        <v>0</v>
      </c>
      <c r="L17" s="85">
        <f>SUM(M17:R17)</f>
        <v/>
      </c>
      <c r="M17" s="85" t="n">
        <v>37.87</v>
      </c>
      <c r="N17" s="85" t="n">
        <v>5.74</v>
      </c>
      <c r="O17" s="85" t="n">
        <v>0</v>
      </c>
      <c r="P17" s="85" t="n">
        <v>60.45</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593.47</v>
      </c>
      <c r="H18" s="83" t="n">
        <v>1835.56</v>
      </c>
      <c r="I18" s="83" t="n">
        <v>6113.51</v>
      </c>
      <c r="J18" s="83" t="n">
        <v>0</v>
      </c>
      <c r="K18" s="83" t="n">
        <v>0</v>
      </c>
      <c r="L18" s="83">
        <f>SUM(M18:R18)</f>
        <v/>
      </c>
      <c r="M18" s="83" t="n">
        <v>35.86</v>
      </c>
      <c r="N18" s="83" t="n">
        <v>12.9</v>
      </c>
      <c r="O18" s="83" t="n">
        <v>0</v>
      </c>
      <c r="P18" s="83" t="n">
        <v>161.42</v>
      </c>
      <c r="Q18" s="83" t="n">
        <v>0</v>
      </c>
      <c r="R18" s="83" t="n">
        <v>1.92</v>
      </c>
      <c r="S18" s="84" t="n">
        <v>0</v>
      </c>
      <c r="T18" s="262" t="n">
        <v>0</v>
      </c>
    </row>
    <row r="19" ht="12.75" customHeight="1" s="430">
      <c r="C19" s="79" t="n"/>
      <c r="D19" s="289">
        <f>$D$17</f>
        <v/>
      </c>
      <c r="E19" s="294">
        <f>F19+L19</f>
        <v/>
      </c>
      <c r="F19" s="85">
        <f>SUM(G19:K19)</f>
        <v/>
      </c>
      <c r="G19" s="85" t="n">
        <v>307.1</v>
      </c>
      <c r="H19" s="85" t="n">
        <v>835.74</v>
      </c>
      <c r="I19" s="85" t="n">
        <v>3930.47</v>
      </c>
      <c r="J19" s="85" t="n">
        <v>0</v>
      </c>
      <c r="K19" s="85" t="n">
        <v>0</v>
      </c>
      <c r="L19" s="85">
        <f>SUM(M19:R19)</f>
        <v/>
      </c>
      <c r="M19" s="85" t="n">
        <v>37.87</v>
      </c>
      <c r="N19" s="85" t="n">
        <v>5.74</v>
      </c>
      <c r="O19" s="85" t="n">
        <v>0</v>
      </c>
      <c r="P19" s="85" t="n">
        <v>60.45</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347.28</v>
      </c>
      <c r="I12" s="83" t="n">
        <v>3363.53</v>
      </c>
      <c r="J12" s="84" t="n">
        <v>1535.22</v>
      </c>
      <c r="K12" s="119" t="n">
        <v>0.5</v>
      </c>
      <c r="L12" s="83" t="n">
        <v>257.1</v>
      </c>
      <c r="M12" s="83" t="n">
        <v>810.26</v>
      </c>
      <c r="N12" s="262" t="n">
        <v>36.54</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615.36</v>
      </c>
      <c r="I13" s="124" t="n">
        <v>3624.99</v>
      </c>
      <c r="J13" s="125" t="n">
        <v>1569.82</v>
      </c>
      <c r="K13" s="123" t="n">
        <v>0.7</v>
      </c>
      <c r="L13" s="124" t="n">
        <v>257.05</v>
      </c>
      <c r="M13" s="124" t="n">
        <v>876.45</v>
      </c>
      <c r="N13" s="264" t="n">
        <v>38.87</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347.28</v>
      </c>
      <c r="I14" s="83" t="n">
        <v>3363.53</v>
      </c>
      <c r="J14" s="84" t="n">
        <v>1535.22</v>
      </c>
      <c r="K14" s="119" t="n">
        <v>0.5</v>
      </c>
      <c r="L14" s="83" t="n">
        <v>257.1</v>
      </c>
      <c r="M14" s="83" t="n">
        <v>810.26</v>
      </c>
      <c r="N14" s="262" t="n">
        <v>36.54</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615.36</v>
      </c>
      <c r="I15" s="124" t="n">
        <v>3624.99</v>
      </c>
      <c r="J15" s="125" t="n">
        <v>1569.82</v>
      </c>
      <c r="K15" s="123" t="n">
        <v>0.7</v>
      </c>
      <c r="L15" s="124" t="n">
        <v>257.05</v>
      </c>
      <c r="M15" s="124" t="n">
        <v>876.45</v>
      </c>
      <c r="N15" s="264" t="n">
        <v>38.87</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860.4</v>
      </c>
      <c r="F13" s="83" t="n">
        <v>0</v>
      </c>
      <c r="G13" s="83" t="n">
        <v>0</v>
      </c>
      <c r="H13" s="121" t="n">
        <v>0</v>
      </c>
      <c r="I13" s="83" t="n">
        <v>0</v>
      </c>
      <c r="J13" s="262" t="n">
        <v>860.4</v>
      </c>
    </row>
    <row r="14" ht="12.75" customHeight="1" s="430">
      <c r="B14" s="149" t="n"/>
      <c r="C14" s="54" t="n"/>
      <c r="D14" s="54">
        <f>"year "&amp;(AktJahr-1)</f>
        <v/>
      </c>
      <c r="E14" s="263" t="n">
        <v>329</v>
      </c>
      <c r="F14" s="124" t="n">
        <v>0</v>
      </c>
      <c r="G14" s="124" t="n">
        <v>0</v>
      </c>
      <c r="H14" s="127" t="n">
        <v>0</v>
      </c>
      <c r="I14" s="124" t="n">
        <v>0</v>
      </c>
      <c r="J14" s="264" t="n">
        <v>329</v>
      </c>
    </row>
    <row r="15" ht="12.75" customHeight="1" s="430">
      <c r="B15" s="149" t="inlineStr">
        <is>
          <t>DE</t>
        </is>
      </c>
      <c r="C15" s="81" t="inlineStr">
        <is>
          <t>Germany</t>
        </is>
      </c>
      <c r="D15" s="82">
        <f>$D$13</f>
        <v/>
      </c>
      <c r="E15" s="261" t="n">
        <v>770.4</v>
      </c>
      <c r="F15" s="83" t="n">
        <v>0</v>
      </c>
      <c r="G15" s="83" t="n">
        <v>0</v>
      </c>
      <c r="H15" s="121" t="n">
        <v>0</v>
      </c>
      <c r="I15" s="83" t="n">
        <v>0</v>
      </c>
      <c r="J15" s="262" t="n">
        <v>770.4</v>
      </c>
    </row>
    <row r="16" ht="12.75" customHeight="1" s="430">
      <c r="B16" s="149" t="n"/>
      <c r="C16" s="54" t="n"/>
      <c r="D16" s="54">
        <f>$D$14</f>
        <v/>
      </c>
      <c r="E16" s="263" t="n">
        <v>329</v>
      </c>
      <c r="F16" s="124" t="n">
        <v>0</v>
      </c>
      <c r="G16" s="124" t="n">
        <v>0</v>
      </c>
      <c r="H16" s="127" t="n">
        <v>0</v>
      </c>
      <c r="I16" s="124" t="n">
        <v>0</v>
      </c>
      <c r="J16" s="264" t="n">
        <v>329</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90</v>
      </c>
      <c r="F35" s="83" t="n">
        <v>0</v>
      </c>
      <c r="G35" s="83" t="n">
        <v>0</v>
      </c>
      <c r="H35" s="121" t="n">
        <v>0</v>
      </c>
      <c r="I35" s="83" t="n">
        <v>0</v>
      </c>
      <c r="J35" s="262" t="n">
        <v>90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