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3381375" cy="13335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Verband deutscher Pfandbriefbanken e. V.</t>
        </is>
      </c>
      <c r="H2" s="4" t="n"/>
      <c r="I2" s="4" t="n"/>
    </row>
    <row r="3" ht="15" customHeight="1" s="430">
      <c r="G3" s="5" t="inlineStr">
        <is>
          <t>Georgenstr. 21</t>
        </is>
      </c>
      <c r="H3" s="6" t="n"/>
      <c r="I3" s="6" t="n"/>
    </row>
    <row r="4" ht="15" customHeight="1" s="430">
      <c r="G4" s="5" t="inlineStr">
        <is>
          <t>10117 Berlin</t>
        </is>
      </c>
      <c r="H4" s="6" t="n"/>
      <c r="I4" s="6" t="n"/>
      <c r="J4" s="7" t="n"/>
    </row>
    <row r="5" ht="15" customHeight="1" s="430">
      <c r="G5" s="5" t="inlineStr">
        <is>
          <t>Telefon: +49 30 20915 - 100</t>
        </is>
      </c>
      <c r="H5" s="6" t="n"/>
      <c r="I5" s="6" t="n"/>
      <c r="J5" s="7" t="n"/>
    </row>
    <row r="6" ht="15" customHeight="1" s="430">
      <c r="G6" s="5" t="inlineStr">
        <is>
          <t>Telefax: +49 30 20915 - 101</t>
        </is>
      </c>
      <c r="H6" s="6" t="n"/>
      <c r="I6" s="6" t="n"/>
      <c r="J6" s="7" t="n"/>
    </row>
    <row r="7" ht="15" customHeight="1" s="430">
      <c r="G7" s="5" t="inlineStr">
        <is>
          <t>E-Mail: info@pfandbrief.de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266651.57905896</v>
      </c>
      <c r="E21" s="387" t="n">
        <v>260002.25253118</v>
      </c>
      <c r="F21" s="386" t="n">
        <v>262868.83812599</v>
      </c>
      <c r="G21" s="387" t="n">
        <v>240762.05275276</v>
      </c>
      <c r="H21" s="386" t="n">
        <v>254046.71609863</v>
      </c>
      <c r="I21" s="387" t="n">
        <v>228439.1071616701</v>
      </c>
    </row>
    <row r="22" ht="15" customHeight="1" s="430">
      <c r="A22" s="17" t="n">
        <v>0</v>
      </c>
      <c r="B22" s="385" t="inlineStr">
        <is>
          <t>of which derivatives</t>
        </is>
      </c>
      <c r="C22" s="385" t="inlineStr">
        <is>
          <t>(€ mn.)</t>
        </is>
      </c>
      <c r="D22" s="386" t="n">
        <v>52.52477647</v>
      </c>
      <c r="E22" s="387" t="n">
        <v>154.9</v>
      </c>
      <c r="F22" s="386" t="n">
        <v>17.85263512</v>
      </c>
      <c r="G22" s="387" t="n">
        <v>154.9</v>
      </c>
      <c r="H22" s="386" t="n">
        <v>274.28143155</v>
      </c>
      <c r="I22" s="387" t="n">
        <v>0</v>
      </c>
    </row>
    <row r="23" ht="15" customHeight="1" s="430">
      <c r="A23" s="17" t="n">
        <v>0</v>
      </c>
      <c r="B23" s="388" t="inlineStr">
        <is>
          <t>Cover Pool</t>
        </is>
      </c>
      <c r="C23" s="389">
        <f>C21</f>
        <v/>
      </c>
      <c r="D23" s="390" t="n">
        <v>369494.4581909861</v>
      </c>
      <c r="E23" s="391" t="n">
        <v>354010.63559864</v>
      </c>
      <c r="F23" s="390" t="n">
        <v>368250.65923472</v>
      </c>
      <c r="G23" s="391" t="n">
        <v>333469.6850850299</v>
      </c>
      <c r="H23" s="390" t="n">
        <v>348848.26248672</v>
      </c>
      <c r="I23" s="391" t="n">
        <v>309942.99158571</v>
      </c>
    </row>
    <row r="24" ht="15" customHeight="1" s="430">
      <c r="A24" s="17" t="n">
        <v>0</v>
      </c>
      <c r="B24" s="392" t="inlineStr">
        <is>
          <t>of which derivatives</t>
        </is>
      </c>
      <c r="C24" s="392">
        <f>C21</f>
        <v/>
      </c>
      <c r="D24" s="393" t="n">
        <v>8.654231169999999</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10741.31366556346</v>
      </c>
      <c r="E27" s="387" t="n">
        <v>10293.42543558019</v>
      </c>
      <c r="F27" s="386" t="n">
        <v>5611.674222079201</v>
      </c>
      <c r="G27" s="387" t="n">
        <v>4978.8633477802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92350.75545757251</v>
      </c>
      <c r="E29" s="394" t="n">
        <v>83714.97836628981</v>
      </c>
      <c r="F29" s="393" t="n">
        <v>100123.7468836388</v>
      </c>
      <c r="G29" s="394" t="n">
        <v>87887.12029448983</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69954.30430814</v>
      </c>
      <c r="E31" s="27" t="n">
        <v>85968.75390190398</v>
      </c>
      <c r="F31" s="26" t="n">
        <v>71992.77526788198</v>
      </c>
      <c r="G31" s="27" t="n">
        <v>84795.91243040298</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101622.88936029</v>
      </c>
      <c r="E37" s="387" t="n">
        <v>103981.1401548</v>
      </c>
      <c r="F37" s="386" t="n">
        <v>104491.7959487094</v>
      </c>
      <c r="G37" s="387" t="n">
        <v>101426.5822815064</v>
      </c>
      <c r="H37" s="386" t="n">
        <v>97477.29754167229</v>
      </c>
      <c r="I37" s="387" t="n">
        <v>92634.34556080223</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148919.838604352</v>
      </c>
      <c r="E39" s="391" t="n">
        <v>150008.75996249</v>
      </c>
      <c r="F39" s="390" t="n">
        <v>153573.3932057254</v>
      </c>
      <c r="G39" s="391" t="n">
        <v>145212.2920870641</v>
      </c>
      <c r="H39" s="390" t="n">
        <v>140846.3330415853</v>
      </c>
      <c r="I39" s="391" t="n">
        <v>129111.5500489575</v>
      </c>
    </row>
    <row r="40" ht="15" customHeight="1" s="430">
      <c r="A40" s="17" t="n">
        <v>1</v>
      </c>
      <c r="B40" s="392" t="inlineStr">
        <is>
          <t>of which derivatives</t>
        </is>
      </c>
      <c r="C40" s="392">
        <f>C37</f>
        <v/>
      </c>
      <c r="D40" s="393" t="n">
        <v>0</v>
      </c>
      <c r="E40" s="394" t="n">
        <v>0</v>
      </c>
      <c r="F40" s="393" t="n">
        <v>12.4</v>
      </c>
      <c r="G40" s="394" t="n">
        <v>7.8</v>
      </c>
      <c r="H40" s="393" t="n">
        <v>7.1</v>
      </c>
      <c r="I40" s="394" t="n">
        <v>-2.6</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4044.30035346615</v>
      </c>
      <c r="E43" s="387" t="n">
        <v>4131.341214551182</v>
      </c>
      <c r="F43" s="386" t="n">
        <v>2091.897218954788</v>
      </c>
      <c r="G43" s="387" t="n">
        <v>2074.437769110129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43252.65094891584</v>
      </c>
      <c r="E45" s="394" t="n">
        <v>41896.27359533882</v>
      </c>
      <c r="F45" s="393" t="n">
        <v>46989.70103807505</v>
      </c>
      <c r="G45" s="394" t="n">
        <v>41649.66869144751</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30656.06615316167</v>
      </c>
      <c r="E47" s="27" t="n">
        <v>43568.5719457528</v>
      </c>
      <c r="F47" s="26" t="n">
        <v>30903.78902407482</v>
      </c>
      <c r="G47" s="27" t="n">
        <v>41459.09716602066</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1369</v>
      </c>
      <c r="E53" s="387" t="n">
        <v>1759</v>
      </c>
      <c r="F53" s="386" t="n">
        <v>1395.25005849</v>
      </c>
      <c r="G53" s="387" t="n">
        <v>1760.43191183</v>
      </c>
      <c r="H53" s="386" t="n">
        <v>1384.03377359</v>
      </c>
      <c r="I53" s="387" t="n">
        <v>1742.64528312</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1663.18219899</v>
      </c>
      <c r="E55" s="391" t="n">
        <v>2202.624895</v>
      </c>
      <c r="F55" s="390" t="n">
        <v>1704.92179565</v>
      </c>
      <c r="G55" s="391" t="n">
        <v>2246.29382209</v>
      </c>
      <c r="H55" s="390" t="n">
        <v>1542.39996715</v>
      </c>
      <c r="I55" s="391" t="n">
        <v>1906.13770106</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98.03150537493437</v>
      </c>
      <c r="E59" s="387" t="n">
        <v>122.6470615458585</v>
      </c>
      <c r="F59" s="386" t="n">
        <v>27.90500117</v>
      </c>
      <c r="G59" s="387" t="n">
        <v>35.2086385966</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196.1506936150656</v>
      </c>
      <c r="E61" s="394" t="n">
        <v>320.9778344541415</v>
      </c>
      <c r="F61" s="393" t="n">
        <v>281.766735987</v>
      </c>
      <c r="G61" s="394" t="n">
        <v>450.6532716634</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t="n">
        <v>32.1</v>
      </c>
      <c r="E63" s="27" t="n">
        <v>443.624895</v>
      </c>
      <c r="F63" s="26" t="n">
        <v>28.099977564</v>
      </c>
      <c r="G63" s="27" t="n">
        <v>485.86191026</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1285.475</v>
      </c>
      <c r="F13" s="83" t="n">
        <v>1253.5</v>
      </c>
      <c r="G13" s="121" t="n">
        <v>200</v>
      </c>
      <c r="H13" s="83" t="n">
        <v>31</v>
      </c>
      <c r="I13" s="121" t="n">
        <v>31</v>
      </c>
      <c r="J13" s="83" t="n">
        <v>0.975</v>
      </c>
      <c r="K13" s="262" t="n">
        <v>0</v>
      </c>
    </row>
    <row r="14" ht="12.75" customHeight="1" s="430">
      <c r="B14" s="149" t="n"/>
      <c r="C14" s="54" t="n"/>
      <c r="D14" s="54">
        <f>"year "&amp;(AktJahr-1)</f>
        <v/>
      </c>
      <c r="E14" s="263" t="n">
        <v>1560.375</v>
      </c>
      <c r="F14" s="124" t="n">
        <v>1358.1</v>
      </c>
      <c r="G14" s="127" t="n">
        <v>100</v>
      </c>
      <c r="H14" s="124" t="n">
        <v>201.3</v>
      </c>
      <c r="I14" s="127" t="n">
        <v>193.5</v>
      </c>
      <c r="J14" s="124" t="n">
        <v>0.975</v>
      </c>
      <c r="K14" s="264" t="n">
        <v>0</v>
      </c>
    </row>
    <row r="15" ht="12.75" customHeight="1" s="430">
      <c r="B15" s="149" t="inlineStr">
        <is>
          <t>DE</t>
        </is>
      </c>
      <c r="C15" s="81" t="inlineStr">
        <is>
          <t>Germany</t>
        </is>
      </c>
      <c r="D15" s="82">
        <f>$D$13</f>
        <v/>
      </c>
      <c r="E15" s="261" t="n">
        <v>1254.475</v>
      </c>
      <c r="F15" s="83" t="n">
        <v>1253.5</v>
      </c>
      <c r="G15" s="121" t="n">
        <v>200</v>
      </c>
      <c r="H15" s="83" t="n"/>
      <c r="I15" s="121" t="n">
        <v>0</v>
      </c>
      <c r="J15" s="83" t="n">
        <v>0.975</v>
      </c>
      <c r="K15" s="262" t="n">
        <v>0</v>
      </c>
    </row>
    <row r="16" ht="12.75" customHeight="1" s="430">
      <c r="B16" s="149" t="n"/>
      <c r="C16" s="54" t="n"/>
      <c r="D16" s="54">
        <f>$D$14</f>
        <v/>
      </c>
      <c r="E16" s="263" t="n">
        <v>1366.875</v>
      </c>
      <c r="F16" s="124" t="n">
        <v>1358.1</v>
      </c>
      <c r="G16" s="127" t="n">
        <v>100</v>
      </c>
      <c r="H16" s="124" t="n">
        <v>7.8</v>
      </c>
      <c r="I16" s="127" t="n">
        <v>0</v>
      </c>
      <c r="J16" s="124" t="n">
        <v>0.975</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8</v>
      </c>
      <c r="F47" s="83" t="n"/>
      <c r="G47" s="121" t="n">
        <v>0</v>
      </c>
      <c r="H47" s="83" t="n">
        <v>8</v>
      </c>
      <c r="I47" s="121" t="n">
        <v>8</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6</v>
      </c>
      <c r="F49" s="83" t="n"/>
      <c r="G49" s="121" t="n">
        <v>0</v>
      </c>
      <c r="H49" s="83" t="n">
        <v>6</v>
      </c>
      <c r="I49" s="121" t="n">
        <v>6</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193.5</v>
      </c>
      <c r="F58" s="124" t="n"/>
      <c r="G58" s="125" t="n"/>
      <c r="H58" s="124" t="n">
        <v>193.5</v>
      </c>
      <c r="I58" s="125" t="n">
        <v>193.5</v>
      </c>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10</v>
      </c>
      <c r="F63" s="83" t="n"/>
      <c r="G63" s="84" t="n"/>
      <c r="H63" s="83" t="n">
        <v>10</v>
      </c>
      <c r="I63" s="84" t="n">
        <v>10</v>
      </c>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7</v>
      </c>
      <c r="F75" s="83" t="n"/>
      <c r="G75" s="84" t="n"/>
      <c r="H75" s="83" t="n">
        <v>7</v>
      </c>
      <c r="I75" s="84" t="n">
        <v>7</v>
      </c>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275.618519427</v>
      </c>
      <c r="F13" s="83" t="n">
        <v>0</v>
      </c>
      <c r="G13" s="83" t="n">
        <v>0</v>
      </c>
      <c r="H13" s="121" t="n">
        <v>275.618519427</v>
      </c>
      <c r="I13" s="121" t="n">
        <v>0</v>
      </c>
      <c r="J13" s="83" t="n">
        <v>0</v>
      </c>
    </row>
    <row r="14" ht="12.75" customHeight="1" s="430">
      <c r="B14" s="149" t="n"/>
      <c r="C14" s="54" t="n"/>
      <c r="D14" s="54">
        <f>"year "&amp;(AktJahr-1)</f>
        <v/>
      </c>
      <c r="E14" s="126" t="n">
        <v>475.777761</v>
      </c>
      <c r="F14" s="124" t="n">
        <v>0</v>
      </c>
      <c r="G14" s="124" t="n">
        <v>0</v>
      </c>
      <c r="H14" s="127" t="n">
        <v>380.777761</v>
      </c>
      <c r="I14" s="127" t="n">
        <v>95</v>
      </c>
      <c r="J14" s="124" t="n">
        <v>0</v>
      </c>
    </row>
    <row r="15" ht="12.75" customHeight="1" s="430">
      <c r="B15" s="149" t="inlineStr">
        <is>
          <t>DE</t>
        </is>
      </c>
      <c r="C15" s="81" t="inlineStr">
        <is>
          <t>Germany</t>
        </is>
      </c>
      <c r="D15" s="82">
        <f>$D$13</f>
        <v/>
      </c>
      <c r="E15" s="120" t="n">
        <v>96.5</v>
      </c>
      <c r="F15" s="83" t="n">
        <v>0</v>
      </c>
      <c r="G15" s="83" t="n">
        <v>0</v>
      </c>
      <c r="H15" s="121" t="n">
        <v>96.5</v>
      </c>
      <c r="I15" s="121" t="n">
        <v>0</v>
      </c>
      <c r="J15" s="83" t="n">
        <v>0</v>
      </c>
    </row>
    <row r="16" ht="12.75" customHeight="1" s="430">
      <c r="B16" s="149" t="n"/>
      <c r="C16" s="54" t="n"/>
      <c r="D16" s="54">
        <f>$D$14</f>
        <v/>
      </c>
      <c r="E16" s="126" t="n">
        <v>166.5</v>
      </c>
      <c r="F16" s="124" t="n">
        <v>0</v>
      </c>
      <c r="G16" s="124" t="n">
        <v>0</v>
      </c>
      <c r="H16" s="127" t="n">
        <v>71.5</v>
      </c>
      <c r="I16" s="127" t="n">
        <v>95</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22.5</v>
      </c>
      <c r="F27" s="83" t="n">
        <v>0</v>
      </c>
      <c r="G27" s="83" t="n">
        <v>0</v>
      </c>
      <c r="H27" s="121" t="n">
        <v>22.5</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5</v>
      </c>
      <c r="F29" s="83" t="n">
        <v>0</v>
      </c>
      <c r="G29" s="83" t="n">
        <v>0</v>
      </c>
      <c r="H29" s="121" t="n">
        <v>5</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7</v>
      </c>
      <c r="F60" s="124" t="n">
        <v>0</v>
      </c>
      <c r="G60" s="124" t="n">
        <v>0</v>
      </c>
      <c r="H60" s="125" t="n">
        <v>7</v>
      </c>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131.618519427</v>
      </c>
      <c r="F83" s="83" t="n">
        <v>0</v>
      </c>
      <c r="G83" s="83" t="n">
        <v>0</v>
      </c>
      <c r="H83" s="84" t="n">
        <v>131.618519427</v>
      </c>
      <c r="I83" s="84" t="n"/>
      <c r="J83" s="83" t="n">
        <v>0</v>
      </c>
    </row>
    <row r="84" ht="12.75" customHeight="1" s="430">
      <c r="B84" s="149" t="n"/>
      <c r="C84" s="54" t="n"/>
      <c r="D84" s="54">
        <f>$D$14</f>
        <v/>
      </c>
      <c r="E84" s="126" t="n">
        <v>302.277761</v>
      </c>
      <c r="F84" s="124" t="n">
        <v>0</v>
      </c>
      <c r="G84" s="124" t="n">
        <v>0</v>
      </c>
      <c r="H84" s="125" t="n">
        <v>302.277761</v>
      </c>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20</v>
      </c>
      <c r="F87" s="83" t="n">
        <v>0</v>
      </c>
      <c r="G87" s="83" t="n">
        <v>0</v>
      </c>
      <c r="H87" s="84" t="n">
        <v>20</v>
      </c>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266651.57905896</v>
      </c>
      <c r="E9" s="219" t="n">
        <v>260002.25253118</v>
      </c>
    </row>
    <row r="10" ht="21.75" customFormat="1" customHeight="1" s="161" thickBot="1">
      <c r="A10" s="162" t="n">
        <v>0</v>
      </c>
      <c r="B10" s="243" t="inlineStr">
        <is>
          <t xml:space="preserve">thereof percentage share of fixed-rate Pfandbriefe
section 28 para. 1 no. 13 </t>
        </is>
      </c>
      <c r="C10" s="163" t="inlineStr">
        <is>
          <t>%</t>
        </is>
      </c>
      <c r="D10" s="164" t="n">
        <v>94.45052692413812</v>
      </c>
      <c r="E10" s="206" t="n">
        <v>95.18370514927341</v>
      </c>
    </row>
    <row r="11" ht="13.5" customHeight="1" s="430" thickBot="1">
      <c r="A11" s="214" t="n">
        <v>0</v>
      </c>
      <c r="B11" s="202" t="n"/>
      <c r="C11" s="21" t="n"/>
      <c r="D11" s="21" t="n"/>
      <c r="E11" s="207" t="n"/>
    </row>
    <row r="12">
      <c r="A12" s="214" t="n">
        <v>0</v>
      </c>
      <c r="B12" s="241" t="inlineStr">
        <is>
          <t>Cover Pool</t>
        </is>
      </c>
      <c r="C12" s="244" t="inlineStr">
        <is>
          <t>(€ mn.)</t>
        </is>
      </c>
      <c r="D12" s="204" t="n">
        <v>369494.4581909861</v>
      </c>
      <c r="E12" s="205" t="n">
        <v>354010.63559864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0.1</v>
      </c>
    </row>
    <row r="18" ht="21" customFormat="1" customHeight="1" s="161">
      <c r="A18" s="162" t="n">
        <v>0</v>
      </c>
      <c r="B18" s="232" t="inlineStr">
        <is>
          <t>thereof percentage share of fixed-rate cover assets
section 28 para. 1 no. 13</t>
        </is>
      </c>
      <c r="C18" s="168" t="inlineStr">
        <is>
          <t>%</t>
        </is>
      </c>
      <c r="D18" s="167" t="n">
        <v>88.2488008906306</v>
      </c>
      <c r="E18" s="209" t="n">
        <v>87.28402114959034</v>
      </c>
    </row>
    <row r="19">
      <c r="A19" s="214" t="n">
        <v>0</v>
      </c>
      <c r="B19" s="485" t="inlineStr">
        <is>
          <t>Net present value pursuant to § 6 of the Pfandbrief Net Present Value Regulation for each foreign currency in € mn. 
section 28 para. 1 no. 14 (Net Total)</t>
        </is>
      </c>
      <c r="C19" s="166" t="inlineStr">
        <is>
          <t>CAD</t>
        </is>
      </c>
      <c r="D19" s="167" t="n">
        <v>342.819671706</v>
      </c>
      <c r="E19" s="209" t="n">
        <v>172.812484413</v>
      </c>
    </row>
    <row r="20">
      <c r="A20" s="214" t="n">
        <v>0</v>
      </c>
      <c r="B20" s="517" t="n"/>
      <c r="C20" s="168" t="inlineStr">
        <is>
          <t>CHF</t>
        </is>
      </c>
      <c r="D20" s="167" t="n">
        <v>1163.82837374</v>
      </c>
      <c r="E20" s="209" t="n">
        <v>886.3991243639999</v>
      </c>
    </row>
    <row r="21">
      <c r="A21" s="214" t="n">
        <v>0</v>
      </c>
      <c r="B21" s="517" t="n"/>
      <c r="C21" s="168" t="inlineStr">
        <is>
          <t>CZK</t>
        </is>
      </c>
      <c r="D21" s="167" t="n">
        <v>0</v>
      </c>
      <c r="E21" s="209" t="n">
        <v>0</v>
      </c>
    </row>
    <row r="22">
      <c r="A22" s="214" t="n"/>
      <c r="B22" s="517" t="n"/>
      <c r="C22" s="168" t="inlineStr">
        <is>
          <t>DKK</t>
        </is>
      </c>
      <c r="D22" s="167" t="n">
        <v>214.557210463</v>
      </c>
      <c r="E22" s="209" t="n">
        <v>213.9</v>
      </c>
    </row>
    <row r="23">
      <c r="A23" s="214" t="n"/>
      <c r="B23" s="517" t="n"/>
      <c r="C23" s="168" t="inlineStr">
        <is>
          <t>GBP</t>
        </is>
      </c>
      <c r="D23" s="167" t="n">
        <v>3969.700725425</v>
      </c>
      <c r="E23" s="209" t="n">
        <v>2875.859587325</v>
      </c>
    </row>
    <row r="24">
      <c r="A24" s="214" t="n"/>
      <c r="B24" s="517" t="n"/>
      <c r="C24" s="168" t="inlineStr">
        <is>
          <t>HKD</t>
        </is>
      </c>
      <c r="D24" s="167" t="n">
        <v>0</v>
      </c>
      <c r="E24" s="209" t="n">
        <v>0</v>
      </c>
    </row>
    <row r="25">
      <c r="A25" s="214" t="n"/>
      <c r="B25" s="517" t="n"/>
      <c r="C25" s="168" t="inlineStr">
        <is>
          <t>JPY</t>
        </is>
      </c>
      <c r="D25" s="167" t="n">
        <v>402.141489747</v>
      </c>
      <c r="E25" s="209" t="n">
        <v>0.1221185</v>
      </c>
    </row>
    <row r="26">
      <c r="A26" s="214" t="n"/>
      <c r="B26" s="517" t="n"/>
      <c r="C26" s="168" t="inlineStr">
        <is>
          <t>NOK</t>
        </is>
      </c>
      <c r="D26" s="167" t="n">
        <v>44.50277442300001</v>
      </c>
      <c r="E26" s="209" t="n">
        <v>78.90136699999999</v>
      </c>
    </row>
    <row r="27">
      <c r="A27" s="214" t="n"/>
      <c r="B27" s="517" t="n"/>
      <c r="C27" s="168" t="inlineStr">
        <is>
          <t>SEK</t>
        </is>
      </c>
      <c r="D27" s="167" t="n">
        <v>683.68525312</v>
      </c>
      <c r="E27" s="209" t="n">
        <v>909.148216</v>
      </c>
    </row>
    <row r="28">
      <c r="A28" s="214" t="n"/>
      <c r="B28" s="517" t="n"/>
      <c r="C28" s="168" t="inlineStr">
        <is>
          <t>USD</t>
        </is>
      </c>
      <c r="D28" s="167" t="n">
        <v>2330.801703689</v>
      </c>
      <c r="E28" s="209" t="n">
        <v>7119.426959407</v>
      </c>
    </row>
    <row r="29">
      <c r="A29" s="214" t="n">
        <v>0</v>
      </c>
      <c r="B29" s="233" t="n"/>
      <c r="C29" s="168" t="inlineStr">
        <is>
          <t>AUD</t>
        </is>
      </c>
      <c r="D29" s="167" t="n">
        <v>-7.183156221</v>
      </c>
      <c r="E29" s="209" t="n">
        <v>29.9</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5.293997486486488</v>
      </c>
      <c r="E30" s="209" t="n">
        <v>5.128611111111111</v>
      </c>
    </row>
    <row r="31" ht="31.5" customHeight="1" s="430">
      <c r="A31" s="214" t="n">
        <v>0</v>
      </c>
      <c r="B31" s="169" t="inlineStr">
        <is>
          <t xml:space="preserve">average loan-to-value ratio, weighted using the mortgage lending value
section 28 para. 2 no. 3  </t>
        </is>
      </c>
      <c r="C31" s="168" t="inlineStr">
        <is>
          <t>%</t>
        </is>
      </c>
      <c r="D31" s="167" t="n">
        <v>54.36698381081083</v>
      </c>
      <c r="E31" s="209" t="n">
        <v>53.74397427777777</v>
      </c>
    </row>
    <row r="32" ht="13.5" customHeight="1" s="430" thickBot="1">
      <c r="A32" s="214" t="n">
        <v>0</v>
      </c>
      <c r="B32" s="170" t="inlineStr">
        <is>
          <t>average loan-to-value ratio, weighted using the market value</t>
        </is>
      </c>
      <c r="C32" s="216" t="inlineStr">
        <is>
          <t>%</t>
        </is>
      </c>
      <c r="D32" s="211" t="n">
        <v>36</v>
      </c>
      <c r="E32" s="212" t="n">
        <v>33.015</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5709.503248102</v>
      </c>
      <c r="E35" s="209" t="n">
        <v>2566.085120384</v>
      </c>
    </row>
    <row r="36">
      <c r="A36" s="214" t="n"/>
      <c r="B36" s="236" t="inlineStr">
        <is>
          <t>Day on which the largest negative sum results</t>
        </is>
      </c>
      <c r="C36" s="166" t="inlineStr">
        <is>
          <t>Day (1-180)</t>
        </is>
      </c>
      <c r="D36" s="379" t="n">
        <v>88.44444444444444</v>
      </c>
      <c r="E36" s="380" t="n">
        <v>51.34615384615385</v>
      </c>
    </row>
    <row r="37" ht="21.75" customHeight="1" s="430" thickBot="1">
      <c r="A37" s="214" t="n">
        <v>1</v>
      </c>
      <c r="B37" s="170" t="inlineStr">
        <is>
          <t>Total amount of cover assets meeting the requirements of section 4 para 1a s. 3 Pfandbrief Act</t>
        </is>
      </c>
      <c r="C37" s="242" t="inlineStr">
        <is>
          <t>(€ mn.)</t>
        </is>
      </c>
      <c r="D37" s="211" t="n">
        <v>18096.11978464749</v>
      </c>
      <c r="E37" s="212" t="n">
        <v>13523.3611027572</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0.02684064</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0.02477394</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0.35952354</v>
      </c>
      <c r="E44" s="209" t="n">
        <v>1.1</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0.2007081111111111</v>
      </c>
      <c r="E48" s="212" t="n">
        <v>0.1934235</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101622.88936029</v>
      </c>
      <c r="E9" s="219" t="n">
        <v>103981.1401548</v>
      </c>
    </row>
    <row r="10" ht="21.75" customHeight="1" s="430" thickBot="1">
      <c r="A10" s="214" t="n">
        <v>1</v>
      </c>
      <c r="B10" s="243" t="inlineStr">
        <is>
          <t xml:space="preserve">thereof percentage share of fixed-rate Pfandbriefe
section 28 para. 1 no. 13 </t>
        </is>
      </c>
      <c r="C10" s="163" t="inlineStr">
        <is>
          <t>%</t>
        </is>
      </c>
      <c r="D10" s="164" t="n">
        <v>94.44446726406188</v>
      </c>
      <c r="E10" s="206" t="n">
        <v>92.23375389837237</v>
      </c>
    </row>
    <row r="11" ht="13.5" customHeight="1" s="430" thickBot="1">
      <c r="A11" s="214" t="n">
        <v>1</v>
      </c>
      <c r="B11" s="202" t="n"/>
      <c r="C11" s="21" t="n"/>
      <c r="D11" s="21" t="n"/>
      <c r="E11" s="207" t="n"/>
    </row>
    <row r="12">
      <c r="A12" s="214" t="n">
        <v>1</v>
      </c>
      <c r="B12" s="241" t="inlineStr">
        <is>
          <t>Cover Pool</t>
        </is>
      </c>
      <c r="C12" s="245" t="inlineStr">
        <is>
          <t>(€ mn.)</t>
        </is>
      </c>
      <c r="D12" s="218" t="n">
        <v>148919.838604352</v>
      </c>
      <c r="E12" s="219" t="n">
        <v>150008.75996249</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90.85259894450724</v>
      </c>
      <c r="E16" s="209" t="n">
        <v>88.79450033243813</v>
      </c>
    </row>
    <row r="17">
      <c r="A17" s="214" t="n"/>
      <c r="B17" s="518" t="inlineStr">
        <is>
          <t>Net present value pursuant to § 6 of the Pfandbrief Net Present Value Regulation for each foreign currency in € mn. 
section 28 para. 1 no. 14 (Net Total)</t>
        </is>
      </c>
      <c r="C17" s="168" t="inlineStr">
        <is>
          <t>CAD</t>
        </is>
      </c>
      <c r="D17" s="167" t="n">
        <v>26.490271689</v>
      </c>
      <c r="E17" s="209" t="n">
        <v>29.255222</v>
      </c>
    </row>
    <row r="18">
      <c r="A18" s="214" t="n"/>
      <c r="B18" s="517" t="n"/>
      <c r="C18" s="168" t="inlineStr">
        <is>
          <t>CHF</t>
        </is>
      </c>
      <c r="D18" s="167" t="n">
        <v>459.7068750513221</v>
      </c>
      <c r="E18" s="209" t="n">
        <v>665.4099489479911</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22.28362405539406</v>
      </c>
      <c r="E21" s="209" t="n">
        <v>780.71579453611</v>
      </c>
    </row>
    <row r="22">
      <c r="A22" s="214" t="n">
        <v>1</v>
      </c>
      <c r="B22" s="517" t="n"/>
      <c r="C22" s="168" t="inlineStr">
        <is>
          <t>HKD</t>
        </is>
      </c>
      <c r="D22" s="167" t="n">
        <v>0</v>
      </c>
      <c r="E22" s="209" t="n">
        <v>0</v>
      </c>
    </row>
    <row r="23">
      <c r="A23" s="214" t="n">
        <v>1</v>
      </c>
      <c r="B23" s="517" t="n"/>
      <c r="C23" s="168" t="inlineStr">
        <is>
          <t>JPY</t>
        </is>
      </c>
      <c r="D23" s="167" t="n">
        <v>49.490141529</v>
      </c>
      <c r="E23" s="209" t="n">
        <v>697.0665399999999</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1766.639755273127</v>
      </c>
      <c r="E26" s="209" t="n">
        <v>2452.05713059736</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3481.637030352999</v>
      </c>
      <c r="E30" s="209" t="n">
        <v>1860.37217572</v>
      </c>
    </row>
    <row r="31">
      <c r="A31" s="214" t="n"/>
      <c r="B31" s="236" t="inlineStr">
        <is>
          <t>Day on which the largest negative sum results</t>
        </is>
      </c>
      <c r="C31" s="166" t="inlineStr">
        <is>
          <t>Day (1-180)</t>
        </is>
      </c>
      <c r="D31" s="379" t="n">
        <v>121.750625</v>
      </c>
      <c r="E31" s="380" t="n">
        <v>85.55555555555556</v>
      </c>
    </row>
    <row r="32" ht="21.75" customHeight="1" s="430" thickBot="1">
      <c r="A32" s="214" t="n"/>
      <c r="B32" s="170" t="inlineStr">
        <is>
          <t>Total amount of cover assets meeting the requirements of section 4 para 1a s. 3 Pfandbrief Act</t>
        </is>
      </c>
      <c r="C32" s="242" t="inlineStr">
        <is>
          <t>(€ mn.)</t>
        </is>
      </c>
      <c r="D32" s="211" t="n">
        <v>8820.07485969031</v>
      </c>
      <c r="E32" s="212" t="n">
        <v>7007.084904887173</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0.91</v>
      </c>
      <c r="E36" s="209" t="n">
        <v>0.54</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0.3048803333333333</v>
      </c>
      <c r="E43" s="212" t="n">
        <v>0.31</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1369</v>
      </c>
      <c r="E9" s="219" t="n">
        <v>1759</v>
      </c>
    </row>
    <row r="10" ht="21.75" customHeight="1" s="430" thickBot="1">
      <c r="A10" s="214" t="n"/>
      <c r="B10" s="243" t="inlineStr">
        <is>
          <t xml:space="preserve">thereof percentage share of fixed-rate Pfandbriefe
section 28 para. 1 no. 13 </t>
        </is>
      </c>
      <c r="C10" s="163" t="inlineStr">
        <is>
          <t>%</t>
        </is>
      </c>
      <c r="D10" s="164" t="n">
        <v>97.16981132000001</v>
      </c>
      <c r="E10" s="206" t="n">
        <v>72.06</v>
      </c>
    </row>
    <row r="11" ht="13.5" customHeight="1" s="430" thickBot="1">
      <c r="A11" s="214" t="n">
        <v>2</v>
      </c>
      <c r="B11" s="202" t="n"/>
      <c r="C11" s="21" t="n"/>
      <c r="D11" s="21" t="n"/>
      <c r="E11" s="207" t="n"/>
    </row>
    <row r="12">
      <c r="A12" s="214" t="n">
        <v>2</v>
      </c>
      <c r="B12" s="246" t="inlineStr">
        <is>
          <t>Cover Pool</t>
        </is>
      </c>
      <c r="C12" s="245" t="inlineStr">
        <is>
          <t>(€ mn.)</t>
        </is>
      </c>
      <c r="D12" s="218" t="n">
        <v>1663.18219899</v>
      </c>
      <c r="E12" s="219" t="n">
        <v>2202.624895</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56.615436455</v>
      </c>
      <c r="E18" s="209" t="n">
        <v>59.73</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1309.727582147</v>
      </c>
      <c r="E28" s="209" t="n">
        <v>1662.828327</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181.999724469</v>
      </c>
      <c r="E32" s="209" t="n">
        <v>203.119805</v>
      </c>
    </row>
    <row r="33">
      <c r="A33" s="214" t="n"/>
      <c r="B33" s="236" t="inlineStr">
        <is>
          <t>Day on which the largest negative sum results</t>
        </is>
      </c>
      <c r="C33" s="166" t="inlineStr">
        <is>
          <t>Day (1-180)</t>
        </is>
      </c>
      <c r="D33" s="379" t="n">
        <v>103</v>
      </c>
      <c r="E33" s="380" t="n">
        <v>96</v>
      </c>
    </row>
    <row r="34" ht="21.75" customHeight="1" s="430" thickBot="1">
      <c r="A34" s="214" t="n"/>
      <c r="B34" s="170" t="inlineStr">
        <is>
          <t>Total amount of cover assets meeting the requirements of section 4 para 1a s. 3 Pfandbrief Act</t>
        </is>
      </c>
      <c r="C34" s="242" t="inlineStr">
        <is>
          <t>(€ mn.)</t>
        </is>
      </c>
      <c r="D34" s="211" t="n">
        <v>289.710776039</v>
      </c>
      <c r="E34" s="212" t="n">
        <v>464.151212025</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09" customHeight="1" s="430" thickBot="1">
      <c r="B10" s="224" t="inlineStr">
        <is>
          <t>ISIN</t>
        </is>
      </c>
      <c r="C10" s="201" t="inlineStr">
        <is>
          <t>(Mio. €)</t>
        </is>
      </c>
      <c r="D10" s="521" t="inlineStr">
        <is>
          <t>XS1195587941, XS1535054891, XS1693853944, XS1760108198, XS1770021860, XS1852086211, XS1957516252, XS2022175249, XS2079126467, XS2113737097, CH1202242249, DE000BHY0BN1, DE000BHY0BQ4, DE000BHY0BV4, DE000BHY0BZ5, DE000BHY0B14, DE000BHY0C47, DE000BHY0C70, DE000BHY0C88, DE000BHY0GC3, DE000BHY0GD1, DE000BHY0GE9, DE000BHY0GK6, DE000BHY0GL4, DE000BHY0GM2, DE000BHY0GQ3, DE000BHY0GT7, DE000BHY0GX9, DE000BHY0GY7, DE000BHY0GZ4, DE000BHY0HC1, DE000BHY0HM0, DE000BHY0HN8, DE000BHY0HP3, DE000BHY0HW9, DE000BHY0HZ2, DE000BHY0H34, DE000BHY0JB9, DE000BHY0JC7, DE000BHY0JD5, DE000BHY0JJ2, DE000BHY0JS3, DE000BHY0JU9, DE000BHY0JW5, DE000BHY0JX3, DE000BHY0JY1, DE000BHY0J81, DE000BHY0MQ1, DE000BHY0MX7, DE000BHY0SB0, DE000BHY0SC8, DE000BHY0SD6, DE000BHY0SP0, DE000BHY1BC2, DE0002180064, DE0002190097, DE0002190253, DE0002190295, DE0002190303, DE0002190329, DE0002190337, DE0002190345, DE0002190402, DE0002190436, DE0002190444, DE0002190485, DE0002190543, DE0002190741, DE0002190782, DE0002190832, DE0002190972, DE0002191020, DE0002200003,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 DE000BLB3Z54, DE000BLB49K4, DE000BLB5382, DE000BLB6JG6, DE000BLB6JK8, DE000BLB6JT9, DE000BLB6JV5, DE000BLB6JX1, DE000BLB6J02, DE000BLB6J10, DE000BLB9P76, DE000BLB9Q75, DE000BLB9RS8, DE000BLB9RT6, DE000BLB9R82, DE000BLB9SE6, DE000BLB9SF3, DE000BLB9SH9, DE000BLB9SJ5, DE000BLB9SK3, DE000BLB9SN7, DE000BLB9S99, DE000BLB9TJ3, DE000BLB9TM7, DE000BLB9T98, DE000BLB9W85, XS2782184902, XS2810868989, DE000DK0JTW7, XS2689094279, DE000DK011K0, DE000DK010T3, DE000DK0JTZ0, DE000DK0T061, XS2517101478, DE000DK0JTX5, DE000DK0YUH5, DE000DK0YUS2, DE000DK0JTY3, DE000DK0T095, DE000DK0YUR4, DE000A1REY59</t>
        </is>
      </c>
      <c r="E10" s="522" t="inlineStr">
        <is>
          <t>XS1043552345, XS1109753175, XS1119335534, XS1123870641, XS1195587941, XS1535054891, XS1693853944, XS1760108198, XS1763163067, XS1766992058, XS1770021860, XS1852086211, XS1869455490, XS1957516252, XS2022175249, XS2079126467, XS2113737097, CH1202242249, DE000BHY0AU8, DE000BHY0BE0, DE000BHY0BN1, DE000BHY0BQ4, DE000BHY0BV4, DE000BHY0BZ5, DE000BHY0B14, DE000BHY0C47, DE000BHY0C70, DE000BHY0C88, DE000BHY0GC3, DE000BHY0GD1, DE000BHY0GE9, DE000BHY0GH2, DE000BHY0GK6, DE000BHY0GL4, DE000BHY0GM2, DE000BHY0GQ3, DE000BHY0GT7, DE000BHY0GX9, DE000BHY0HC1, DE000BHY0HM0, DE000BHY0HN8, DE000BHY0HP3, DE000BHY0HW9, DE000BHY0HZ2, DE000BHY0H34, DE000BHY0JB9, DE000BHY0JC7, DE000BHY0JD5, DE000BHY0JJ2, DE000BHY0JS3, DE000BHY0JU9, DE000BHY0JW5, DE000BHY0JX3, DE000BHY0JY1, DE000BHY0J08, DE000BHY0MQ1, DE000BHY0MT5, DE000BHY0MX7, DE000BHY0SB0, DE000BHY0SC8, DE000BHY0SP0, DE0002180064, DE0002190097, DE0002190204, DE0002190220, DE0002190253, DE0002190295, DE0002190303, DE0002190329, DE0002190337, DE0002190345, DE0002190402, DE0002190436, DE0002190444, DE0002190485, DE0002190543, DE0002190725, DE0002190741, DE0002190782, DE0002190832, DE0002190972, DE0002191020, DE0002200003, DE0002200250,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 DE000BLB3Z54, DE000BLB49K4, DE000BLB5382, DE000BLB6JF8, DE000BLB6JG6, DE000BLB6JK8, DE000BLB6JN2, DE000BLB6JT9, DE000BLB6JV5, DE000BLB6JX1, DE000BLB6J02, DE000BLB9P76, DE000BLB9Q75, DE000BLB9RF5, DE000BLB9RH1, DE000BLB9RS8, DE000BLB9RT6, DE000BLB9R25, DE000BLB9R74, DE000BLB9R82, DE000BLB9SE6, DE000BLB9SF3, DE000BLB9SH9, DE000BLB9SJ5, DE000BLB9SK3, DE000BLB9SN7, DE000BLB9S99, DE000BLB9TJ3, DE000BLB9TM7, DE000BLB9T98, XS2533544701</t>
        </is>
      </c>
    </row>
    <row r="11" ht="409" customHeight="1" s="430" thickBot="1">
      <c r="B11" s="224" t="inlineStr">
        <is>
          <t>ISIN</t>
        </is>
      </c>
      <c r="C11" s="201" t="inlineStr">
        <is>
          <t>(Mio. €)</t>
        </is>
      </c>
      <c r="D11" s="521" t="inlineStr">
        <is>
          <t>DE000A12T2F9,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DE000A3MP684, DE000A3MP692, DE000A3MQUX3, DE000A3MQUY1, DE000A3MQUZ8, DE000A3MQU03, DE000A3MQU37, DE000A3MQU45, DE000A3MQU52, DE000A3MQU86, DE000A351XK8, DE000A351XM4, DE000A351XS1, DE000A351XT9, DE000A351XU7, DE000A351XV5, DE000A351XW3, DE000A351XX1, DE000A351XY9, DE000A3825L1, DE000A1KRJN3, DE000A1KRJP8, DE000A1KRJQ6, DE000A1KRJS2, DE000A1KRJT0, DE000A1KRJU8, DE000A1KRJV6, DE000A2YNWA1, DE000A2YNWB9, DE000A2YNWC7, DE000A2YNWD5, DE000A2YNWE3, DE000DKB0465, DE000SCB0039, DE000SCB0047, DE000SCB0054, DE000SCB0062, DKB040, DKB043, DE000CB0HR27, DE000CB0HR43, DE000CB0HR50, DE000CZ40KZ0, DE000CZ40LG8,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DE000CZ45W16, DE000CZ45W24, DE000CZ45W32, DE000CZ45W40, DE000CZ45W65, DE000CZ45W73, DE000CZ45W99, DE000CZ45WY7, DE000CZ45Y22, DE000CZ45YB1, DE000CZ45YG0, DE000CZ45YK2, DE000CZ45YL0, DE000CZ45YX5</t>
        </is>
      </c>
      <c r="E11" s="522" t="inlineStr">
        <is>
          <t>DE000DK010T3, DE000DK011K0, DE000DK0JTW7, DE000DK0JTX5, DE000DK0JTY3, DE000DK0JTZ0, DE000DK0T061, DE000DK0T095, DE000DK0YUH5, DE000DK0YUR4, DE000DK0YUS2, XS2517101478, XS2689094279, DE000A1REY59, DE000A1TNEQ7, DE000A1TNEX3,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DE000A3MQUX3, DE000A3MQUY1, DE000A3MQUZ8, DE000A3MQU03, DE000A3MQU29, DE000A3MQU37, DE000A3MQU45, DE000A3MQU52, DE000A3MQU78, DE000A3MQU86, DE000A3MQU94, DE000A351XK8, DE000A351XL6, DE000A1KRJJ1, DE000A1KRJN3, DE000A1KRJP8, DE000A1KRJQ6, DE000A1KRJR4, DE000A1KRJS2, DE000A1KRJT0, DE000A1KRJU8, DE000A1KRJV6, DE000A2YNWA1, DE000A2YNWB9, DE000DKB0465, DE000SCB0039, DE000SCB0047, DKB023, DKB031, DKB033, DKB036, DKB038, DKB039, DKB040, DKB043, DE000CB0HR27, DE000CB0HR43, DE000CB0HR50, DE000CZ40J26, DE000CZ40KZ0, DE000CZ40LG8, DE000CZ40LM6, DE000CZ40LQ7, DE000CZ40MB7, DE000CZ40MH4, DE000CZ40MN2, DE000CZ40MQ5, DE000CZ40MU7, DE000CZ40MV5, DE000CZ40NN0, DE000CZ40NP5, DE000CZ40NU5</t>
        </is>
      </c>
    </row>
    <row r="12" ht="409" customHeight="1" s="430" thickBot="1">
      <c r="B12" s="224" t="inlineStr">
        <is>
          <t>ISIN</t>
        </is>
      </c>
      <c r="C12" s="201" t="inlineStr">
        <is>
          <t>(Mio. €)</t>
        </is>
      </c>
      <c r="D12" s="521" t="inlineStr">
        <is>
          <t>DE000A12UET0, DE000A13SPX0, DE000A2E4NP1, DE000A2TSB73, DE000A2YNQ25, DE000A254YU1, DE000A3H20F6, DE000A3MQYT3, DE000A3OV4M5, DE000A30V6P3, DE000A351M80, DE000A351256, DE000HLB4YL4, DE000HLB4116, DE000HLB42M2, DE000HLB43H0, DE000HLB43J6, DE000HLB4330, DE000HLB4348, DE000HLB44F2, XS1883355601, XS2001346480, XS2106576494, XS2433126807, XS2446114600, XS2536375368, XS2589441943, XS2751647046, XS2765025817, DE000A11QAU6,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DE000A3826Z9, DE000A3E5K73, DE000A3E5K99, DE000A3E5KW9, DE000A3E5KY5, DE000A3E5KZ2, DE000A3T0X48, DE000A3T0X63, DE000A3T0YB8, DE000A3T0YC6, DE000A3T0YD4, DE000A3T0YE2, DE000A3T0YF9, DE000A3T0YG7, DE000A3T0YH5, DE000A3T0YJ1, DE000A3T0YL7, DE000A3T0YM5, DE000HCB0BC0, DE000HCB0BH9, DE000HCB0BN7, DE000HCB0BP2, DE000HCB0BV0, 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DE000HV2ASF2, DE000HV2AR94, DE000HV2ASK2, DE000HV2AR52, DE000HV2ARX7, DE000HV2ARV1, DE000HV2ARC1, DE000HV2ARE7, DE000HV2ARM0, DE000HV2AQ38, DE000HV2ART5, DE000HV2AQZ4, DE000HV2APN2, DE000HV2APA9, DE000HV2AND8, DE000HV2AMT6, DE000HV2AMH1, DE000HV2AL17, DE000HV2ALG5, DE000HV2AK91</t>
        </is>
      </c>
      <c r="E12" s="522" t="inlineStr">
        <is>
          <t>DE000CZ40NY7, DE000CZ43ZE7, DE000CZ43ZF4, DE000CZ43ZJ6, DE000CZ43ZS7, DE000CZ43ZW9, DE000CZ43ZX7, DE000CZ43Z23, DE000CZ43Z56, DE000CZ43Z72, DE000CZ45VF8, DE000CZ45VS1, DE000CZ45WY7, DE000CZ45W08, DE000CZ45W16, DE000CZ45W24, DE000CZ45W32, DE000CZ45W40, DE000CZ45W65, DE000CZ45W73, DE000CZ45W99, DE000EH1A3P2, DE000A1R07B5, DE000A1YC1T0, DE000A12UET0, DE000A13SPX0, DE000A2DAFL4, DE000A2E4NP1, DE000A2TSB73, DE000A2YNQ25, DE000A254YU1, DE000A3H20F6, DE000A3H2044, DE000A3H2051, DE000A3MQYT3, DE000A3OV4M5, DE000A30V6P3, DE000A351M80, DE000HLB4LY4, DE000HLB4YL4, DE000HLB4116, DE000HLB42D1, DE000HLB42M2, DE000HLB42Y7, DE000HLB43H0, DE000HLB43J6, DE000HLB7515, XS1767931477, XS1883355601, XS2001346480, XS2022037795, XS2106576494, XS2433126807, XS2446114600, XS2536375368, XS2589441943, DE000A11QA15, DE000A11QA56, DE000A11QAL5, DE000A11QAM3, DE000A11QAQ4, DE000A11QAT8, DE000A11QAU6, DE000A11QAV4, DE000A11QAX0, DE000A11QAY8, DE000A13SV24, DE000A13SV65, DE000A1RFBQ3, DE000A1X3LL4, DE000A1X3LZ4, DE000A254ZN3, DE000A254ZP8, DE000A2AAV88, DE000A2AAVX2, DE000A2E4Y05, DE000A2E4Y39, DE000A2E4ZA7, DE000A2GSLB8, DE000A2GSLJ1, DE000A2GSLL7, DE000A2GSLP8, DE000A2GSLQ6, DE000A2GSLV6, DE000A2LQNP8, DE000A2NBJ96, DE000A2YNVM8, DE000A2YNVV9, DE000A2YNVY3, DE000A30WF01, DE000A30WF19, DE000A30WF27, DE000A30WF68, DE000A30WF92, DE000A30WFS7, DE000A30WFU3, DE000A30WFZ2, DE000A31RJP3, DE000A31RJS7, DE000A31RJV1, DE000A31RJZ2, DE000A3E5K73, DE000A3E5K99, DE000A3E5KW9, DE000A3E5KY5, DE000A3E5KZ2, DE000A3H2Z49, DE000A3H2Z80, DE000A3H2ZW1, DE000A3T0X48, DE000A3T0X63, DE000A3T0YB8, DE000A3T0YC6, DE000A3T0YD4, DE000A3T0YE2, DE000A3T0YF9, DE000A3T0YG7, DE000A3T0YH5, DE000A3T0YJ1, DE000A3T0YL7, DE000A3T0YM5, DE000HCB0BC0, DE000HCB0BH9, DE000HCB0BN7, DE000HCB0BP2, DE000HCB0BV0, DE000HCB0BX6, DE000HSH4MM4, DE000HSH4MZ6, DE000HSH4M73, DE000HV2AY12, DE000HV2AY04, DE000HV2AYZ8, DE000HV2AYY1, DE000HV2AYW5, DE000HV2AYV7, DE000HV2AYT1, DE000HV2AYS3, DE000HV2AYN4, DE000HV2AYJ2</t>
        </is>
      </c>
    </row>
    <row r="13" ht="409" customHeight="1" s="430" thickBot="1">
      <c r="B13" s="224" t="inlineStr">
        <is>
          <t>ISIN</t>
        </is>
      </c>
      <c r="C13" s="201" t="inlineStr">
        <is>
          <t>(Mio. €)</t>
        </is>
      </c>
      <c r="D13" s="521" t="inlineStr">
        <is>
          <t>DE000HV2AKP8, DE000HV2AY46, DE000HV2AY79, DE000HV2AZK7, DE000HV2AZC4, DE000HV2AZN1, DE000HV2AZQ4, DE000HV2AZT8, DE000HV2AZU6, DE000HV2AZX0, DE000HV2AZY8, DE000HV2AZ11, DE000HV2AZ37, DE000HV2AZ60, DE000HV2A0A3, DE000HV2A0B1, DE000A1TM490, DE000A254RH2, DE000A254RJ8, DE000A254RK6, DE000A30VUY6, DE000A3510V8, DE000A3510W6, DE000A382756, DE000A382798, DE000A3828B6, DE000A13SNL0, DE000A162AZ5, DE000A162A26, DE000A162A59, DE000A162A67, DE000A162A75, DE000A162BC2, DE000A162BD0, DE000A162BF5, DE000A162BG3, DE000A162BL3, DE000A30VRE4, DE000A30VRT2,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DE000LB2C0B3, DE000LB2V502, DE000LB2V6L6, DE000LB2V6M4, DE000LB2WAF2, DE000LB2ZSM3, DE000LB2ZS07, DE000LB2ZTL3, DE000LB2ZTR0, DE000LB2ZT55, DE000LB2ZT63, DE000LB2ZUX6, DE000LB2ZUY4, DE000LB2ZV93, DE000LB2ZWT0, DE000LB2ZX91, DE000LB38168, DE000LB382K6, DE000LB382L4, DE000LB383H0, DE000LB383J6, DE000LB384E5, DE000LB385X2, DE000LB385Y0, DE000LB385Z7, DE000LB38648, DE000LB38655, DE000LB38663, DE000LB38689, DE000LB387B4, DE000LB387J7, DE000LB388R8, DE000LB38887, DE000LB39AS0, DE000LB39AU6, DE000LB39BD0, DE000LB39BK5, DE000LB39BP4, DE000LB39B99, DE000LB39CE6, DE000LB39CF3, DE000LB39CG1, DE000LB39DC8, DE000LB39DD6, DE000LB39DE4, DE000LB39DF1, DE000LB39DP0, DE000LB39DQ8, DE000LB39ED4, DE000LB39EF9, DE000LB39ER4</t>
        </is>
      </c>
      <c r="E13" s="522" t="inlineStr">
        <is>
          <t>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DE000HV2AQD1, DE000HV2APN2, DE000HV2APC5, DE000HV2APA9, DE000HV2AN56, DE000HV2ANM9, DE000HV2AND8, DE000HV2AMT6, DE000HV2AMJ7, DE000HV2AMH, DE000HV2AL17, DE000HV2ALG5, DE000HV2ALB6, DE000HV2AK91, DE000HV2AK67, DE000HV2AKY0, DE000HV2AK00, DE000HV2AKP8, DE000HV2AKN3, DE000HV0EC08, DE000HV2J6F0, DE000HV2AY46, DE000HV2AY79, DE000HV2AZK7, DE000HV2AZC4, DE000HV2AZN1, DE000HV2AZQ4, DE000HV2AZT8, DE000HV2AZU6, DE000HV2AZX0, DE000HV2AZY8, DE000HV2AZ11, DE000HV2AZ37, DE000A1TM490, DE000A14J538, DE000A254RH2, DE000A254RJ8, DE000A254RK6, DE000A30VUY6, DE000LBB6CH9, DE000LBB6CM9, DE000A13SNL0, DE000A13SNM8, DE000A162AZ5, DE000A162A26, DE000A162A34, DE000A162A59, DE000A162A67, DE000A162A75, DE000A162BA6, DE000A162BC2, DE000A162BD0, DE000A162BE8, DE000A162BF5, DE000A162BG3, DE000A162BL3, DE000A30VRE4, 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DE000LB0VF73, DE000LB0VPR1, DE000LB0VQ54, DE000LB0V9T5,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t>
        </is>
      </c>
    </row>
    <row r="14" ht="409" customHeight="1" s="430" thickBot="1">
      <c r="B14" s="224" t="inlineStr">
        <is>
          <t>ISIN</t>
        </is>
      </c>
      <c r="C14" s="201" t="inlineStr">
        <is>
          <t>(Mio. €)</t>
        </is>
      </c>
      <c r="D14" s="521" t="inlineStr">
        <is>
          <t>DE000LB4W3M8, DE000LB4W3N6, DE000LB4W3P1, DE000LB4W4R5, DE000LB4W407, DE000LB4W431,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DE000MHB4107, DE000MHB4149, DE000MHB4156, DE000MHB4214, DE000MHB4289, DE000MHB4297, DE000MHB4305, DE000MHB4388, DE000MHB4396, DE000MHB4412, DE000MHB4420, DE000MHB4446, DE000MHB4479, DE000MHB4487, DE000MHB4529, DE000MHB4552, DE000MHB4560</t>
        </is>
      </c>
      <c r="E14" s="522" t="inlineStr">
        <is>
          <t>DE000LB1P6B6, DE000LB1P8N7, DE000LB1P8P2, DE000LB125N3, DE000LB2CHJ1, DE000LB2CJQ2, DE000LB2CJR0, DE000LB2CJS8, DE000LB2CPG0, DE000LB2CQG8,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DE000LB385X2, DE000LB385Y0, DE000LB385Z7, DE000LB38648, DE000LB38655, DE000LB38663, DE000LB38689, DE000LB387B4, DE000LB387J7, DE000LB388R8,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 XF0003440165, XF0003440199, XF0003440306, XF0003450263, XF0003450271, 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t>
        </is>
      </c>
    </row>
    <row r="15" ht="409" customHeight="1" s="430" thickBot="1">
      <c r="B15" s="224" t="inlineStr">
        <is>
          <t>ISIN</t>
        </is>
      </c>
      <c r="C15" s="201" t="inlineStr">
        <is>
          <t>(Mio. €)</t>
        </is>
      </c>
      <c r="D15" s="521" t="inlineStr">
        <is>
          <t>DE000MHB4586, DE000MHB4636, DE000MHB4651, DE000MHB4669, DE000MHB4677, DE000MHB4685, DE000MHB4719, DE000MHB4727, DE000MHB4735, DE000MHB4743, DE000MHB4750, DE000MHB4776, DE000MHB4784, DE000MHB4792, DE000MHB4818, DE000MHB4826, DE000MHB4842, DE000MHB4867, DE000MHB4875, DE000MHB4883, DE000MHB4909, DE000MHB4917, DE000MHB4925, DE000MHB4933, DE000MHB4958, DE000MHB4966, DE000MHB4974, DE000MHB61H0, DE000MHB9171, DE000A14J0E6, DE000A14J0H9, DE000A14J0L1, DE000A14J0M9, DE000A14J0N7, DE000A14J0P2, DE000BRL0385, DE000BRL0419, DE000DHY4861, DE000DHY4952, DE000DHY4960, DE000DHY4994, DE000DHY5025, DE000DHY5074, DE000NLB2TD7, DE000NLB3UX1, DE000NLB3ZY8, DE000NLB3ZZ5, DE000NLB3Z75, DE000NLB34Y2, DE000NLB4RJ4, DE000NLB4RL0, DE000NLB4Y34, DE000NLB43T3, DE000SLB1275, DE000SLB1333, DE000SLB1358, DE000SLB1366, DE000SLB1390, DE000SLB1408, DE000SLB1416, DE000SLB1424, DE000SLB1432, DE000SLB1440, DE000SLB1457, DE000SLB1465, DE000SLB1473, DE000SLB1481, DE000SLB1499, DE000SLB1515, DE000SLB1523, DE000SLB1531, DE000SLB1549, DE000SLB1556, DE000SLB1564, DE000SLB1572, DE000SK003B9, DE000WBP0A04;DE000WBP0A38;DE000WBP0A53;DE000WBP0A79;DE000WBP0A87;DE000WBP0A95;DE000WBP0BB8;DE000WBP0BC6;DE000WBP0BD4;DE000WBP0BF9;DE000WBP0BG7;DE000WBP0BH5;DE000WBP0BJ1;DE000WBP0BK9, DE000AAR0215, DE000AAR0256, DE000AAR0272, DE000AAR0280, DE000AAR0306, DE000AAR0314, DE000AAR0330, DE000AAR0348, DE000AAR0363, DE000AAR0371, DE000AAR0389, DE000AAR0397, DE000AAR0405, DE000AAR0421, DE000A1CR5Q6, DE000A2E4CE8, DE000A2E4CT6, DE000A2E4CU4, DE000A2E4C43, DE000A2E4DA4, DE000A2E4DC0, DE000A289L62, DE000A289L70, DE000A289L96, DE000A289MA4, DE000A289MB2, DE000A289MC0, DE000A289MD8, DE000A289MG1, DE000A289MH9, DE000A289ML1, DE000A289MU2, DE000A289MV0,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t>
        </is>
      </c>
      <c r="E15" s="522" t="inlineStr">
        <is>
          <t>DE000MHB10J3, DE000MHB12J9, DE000MHB13J7, DE000MHB17J8, DE000MHB18J6, DE000MHB1954, DE000MHB19J4, DE000MHB20J2, DE000MHB21J0,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DE000MHB4057, DE000MHB4107, DE000MHB4149, DE000MHB4156, DE000MHB4214, DE000MHB4289, DE000MHB4297, DE000MHB4305, DE000MHB4388, DE000MHB4396, DE000MHB4412, DE000MHB4420, DE000MHB4446, DE000MHB4479, DE000MHB4487,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DE000MHB61H0, DE000MHB9171, DE000A14J0E6, DE000A14J0H9, DE000A14J0L1, DE000A14J0M9, DE000A14J0N7, DE000A14J0P2, DE000BRL0385, DE000BRL0419, DE000BRL0435, DE000DHY4648, DE000DHY4861, DE000DHY4887, DE000DHY4945, DE000DHY4952, DE000DHY4960, DE000DHY4994, DE000DHY5025, DE000DHY5074, DE000NLB2TD7, DE000NLB3UX1, DE000NLB3ZY8, DE000NLB3ZZ5, DE000NLB3Z75, DE000NLB34Y2, DE000NLB4RJ4, DE000NLB4RL0, DE000SLB1275, DE000SLB1317, DE000SLB1333, DE000SLB1358, DE000SLB1366, DE000SLB1374, DE000SLB1390, DE000SLB1408, DE000SLB1416, DE000SLB1424, DE000SLB1432, DE000SLB1440, DE000SLB1457, DE000SLB1465, DE000SLB1473, DE000SLB1481, DE000SLB1499, DE000SLB1507, DE000SLB1515, DE000SLB1523, DE000SLB1531, DE000SLB1549, DE000SK003B9, DE000SK00818, DE000WBP0AN5, DE000WBP0AX4</t>
        </is>
      </c>
    </row>
    <row r="16" ht="409" customHeight="1" s="430" thickBot="1">
      <c r="B16" s="224" t="inlineStr">
        <is>
          <t>ISIN</t>
        </is>
      </c>
      <c r="C16" s="201" t="inlineStr">
        <is>
          <t>(Mio. €)</t>
        </is>
      </c>
      <c r="D16" s="521" t="inlineStr">
        <is>
          <t>DE0003150611, DE0003150629, DE0003150645, DE0003150652, DE0003150678, DE0003150686, DE0003150694, DE0003150728, DE0003150744, DE0003150850, DE0003150918, DE0003151684, XS1092160461, XS2297684842, XS2337339977, XS2872750562, XS1727499680, XS2114143758, XS2421360558, DE000A254TT3, DE000A3E5S18, DE000A3H24G6, DE000A3MP6H1, DE000A30VH59, DE000A30VN02, DE000A30V8H6, DE000A351YS9, DE000A3824G4, DE000A383EE4, DE000A383JG8, DE000A383RW8, DE000A2GSN58, DE000A2YNX91, DE000A3E5X86, DE000A30V3G9, DE000A30V8U9, DE000A351TJ8, DE000A383B77, DE000A1PG2D9, DE000A3MQXJ6, DE000A30VTF7, DE000A30V8R5, DE000A351NQ6, DE000A352AZ2, DE000A11QJK8, DE000A11QJM4, DE000A11QJN2, DE000A11QJS1, DE000A30VJD3, DE000A383BS0, DE000A383PJ9, DE000A383PK7, DE000A383G15</t>
        </is>
      </c>
      <c r="E16" s="522" t="inlineStr">
        <is>
          <t>DE000WBP0A04, DE000WBP0A38, DE000WBP0A46, DE000WBP0A53, DE000WBP0A79, DE000WBP0A87, DE000WBP0A95, DE000WBP0BB8, DE000WBP0BC6, DE000WBP0BD4, DE000WBP0BF9, DE000WBP0BG7, DE000WBP0BH5, DE000WBP0BJ1,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DE000AAR0249, DE000AAR0256, DE000AAR0272, DE000AAR0280, DE000AAR0306, DE000AAR0314, DE000AAR0330, DE000AAR0348, DE000AAR0363, DE000AAR0371, DE000AAR0389, DE000AAR0397, DE000DUS20G4, XS0996189659, XS1046548787, XS1092160461, XS1101800396, XS2297684842, XS2337339977, XS1727499680, XS2114143758, XS2421360558, DE000A254TT3, DE000A3E5S18, DE000A3H24G6, DE000A3MP6H1, DE000A30VH59, DE000A30VN02, DE000A30V8H6, DE000A351YS9, DE000A2GSN58, DE000A2YNX91, DE000A3E5TY6, DE000A3E5X86, DE000A3H3G41, DE000A30V3G9, DE000A30V8U9, DE000A351TJ8, DE000A1PG2B3, DE000A3MQXJ6, DE000A30VTF7, DE000A30V8R5, DE000A351NQ6, DE000A11QJK8, DE000A11QJM4, DE000A11QJN2, DE000A11QJQ5</t>
        </is>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409" customHeight="1" s="430" thickBot="1">
      <c r="B22" s="224" t="inlineStr">
        <is>
          <t>ISIN</t>
        </is>
      </c>
      <c r="C22" s="201" t="inlineStr">
        <is>
          <t>(Mio. €)</t>
        </is>
      </c>
      <c r="D22" s="521" t="inlineStr">
        <is>
          <t>DE0002193315, DE0002193372, DE0002193646, DE0002203213, DE000BLB12E5, DE000BLB12F2, DE000BLB12G0, DE000BLB2850, DE000BLB29P5, DE000BLB3B94, DE000BLB35M9, DE000BLB4Q39, DE000BLB4S78, DE000BLB4VD3, DE000BLB5FD3, DE000BLB5GT7, DE000BLB6H95, DE000BLB6JB7, DE000BLB6JC5, DE000BLB6JD3, DE000BLB6JE1, DE000BLB6JH4, DE000BLB6JL6, DE000BLB6JM4, DE000BLB6JP7, DE000BLB6JQ5, DE000BLB6JR3, DE000BLB6JY9, DE000BLB9SG1, XS2069965015, XS2072844918, XS2422922943, XS2507957186, XS2021499871, XS2051657463, XS2529513850, XS2579303780, XS1875412980, XS2109453691, XS2502402360, XS2366703259, XS2449929194, XS2332799431, DE000A0DLV76, DE000A0EUMF2, DE000A0EUMR7, DE000A0EUM42, DE000A0EUPJ7, DE000A1TM6A4, DE000A12TYS2, DE000A14J5C9, DE000A161ZP5, DE000A2BPJ11, DE000A2BPJ29, DE000A2BPJ52, DE000A2BPJ60, DE000A2GSMC4, DE000A2TSDZ7, DE000A3MQU11, DE000A3MQU60, DE000A351XN2, DE000A351XP7, DE000A351XQ5, DE000A351XR3, DE000A351XZ6, DE000A3825K3, DE000DKB0457, DE000DKB0531, DE000SCB0005, DE000SCB0013, DE000SCB0021, DKB047, CH0026096567, DE000CB0HR19, DE000CZ439N1, DE000CZ43Z15, DE000CZ45YM8, DE000CZ45YU1, DE000EH0A1W3, DE000HBE1MF6, DE000A383GR1, DE000A0A3HE5, DE000DXA0K24, DE000DXA0MG8, DE000DXA0PY4, DE000DXA0RA0, DE000DXA0TU4, DE000HLB0AP3, DE000HLB0P56, DE000HLB1BZ8, DE000HLB1C27, DE000HLB1C43, DE000HLB2LC4, DE000HLB2NE6, DE000HLB2YN4,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 DE0001468361, DE0008119504, DE0008153289, DE000A0B1K04, DE000A11QAR2, DE000A11QAS0, DE000A11QAW2, DE000A12UA83, DE000A13SWG1, DE000A1A6LJ8, DE000A1CR6S0, DE000A1EWJQ9, DE000A1R06C5, DE000A2AAVW4, DE000A31RJX7, DE000A0D4ST5, DE000HV2AYU9, DE000HV2AZG5</t>
        </is>
      </c>
      <c r="E22" s="522" t="inlineStr">
        <is>
          <t>DE0002193315, DE0002193372, DE0002193646, DE0002203213, DE0002206737, DE000BLB12E5, DE000BLB12F2, DE000BLB12G0, DE000BLB2LF3, DE000BLB2TQ3, DE000BLB2WB9, DE000BLB2538, DE000BLB2579, DE000BLB2850, DE000BLB29P5, DE000BLB3B94, DE000BLB35M9, DE000BLB4Q39, DE000BLB4S78, DE000BLB4VD3, DE000BLB4YG0, DE000BLB5FD3, DE000BLB5GT7, DE000BLB6H53, DE000BLB6H95, DE000BLB6JB7, DE000BLB6JC5, DE000BLB6JD3, DE000BLB6JE1, DE000BLB6JH4, DE000BLB6JL6, DE000BLB6JM4, DE000BLB6JP7, DE000BLB6JQ5, DE000BLB6JR3, DE000BLB6JY9, DE000BLB9SG1, XS2069965015, XS2072844918, XS2422922943, XS2507957186, XS1875412980, XS1952579495, XS2021499871, XS2051657463, XS2109453691, XS2332799431, XS2366703259, XS2449929194, XS2502402360, XS2529513850, XS2537088598, XS2579303780, DE000A0DLV76, DE000A0EUMF2, DE000A0EUMR7, DE000A0EUM42, DE000A0EUPJ7, DE000A0XFAE1, DE000A1TM6A4, DE000A1YC8G2, DE000A1YC8K4, DE000A12TYS2, DE000A14J5C9, DE000A161ZP5, DE000A2BPJ11, DE000A2BPJ29, DE000A2BPJ52, DE000A2BPJ60, DE000A2GSMC4, DE000A2TSDZ7, DE000A3MQU11, DE000A3MQU60, DE000DKB0457, DE000SCB0005, DE000SCB0013, DE000SCB0021, DKB041, DKB042, DKB047, CH0026096567, DE000CB0HR19, DE000CZ43Z15, DE000EH0A1W3, DE000CZ45VX1, DE000CZ45V33, DE000CZ45VW3, DE000HBE1MF6, DE000A0ASMW9, DE000A0A3HE5, DE000A0A3HW7, DE000A0A3HZ0, DE000DXA0K24, DE000DXA0MG8, DE000DXA0PY4, DE000DXA0RA0, DE000DXA0TU4, DE000HLB0AN8, DE000HLB0AP3, DE000HLB0P56, DE000HLB1BZ8, DE000HLB1C27, DE000HLB1C43, DE000HLB1JX6, DE000HLB2LC4, DE000HLB2NE6, DE000HLB2YN4, DE000HLB4JK7, DE000HLB4JM3,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 XS2056484889, XS2106579670, XS2433240764, XS2445172187, XS2461137189, XS2590759044, XS2673929944</t>
        </is>
      </c>
    </row>
    <row r="23" ht="409" customHeight="1" s="430" thickBot="1">
      <c r="B23" s="224" t="inlineStr">
        <is>
          <t>ISIN</t>
        </is>
      </c>
      <c r="C23" s="201" t="inlineStr">
        <is>
          <t>(Mio. €)</t>
        </is>
      </c>
      <c r="D23" s="521" t="inlineStr">
        <is>
          <t>DE000HV2AZ29, DE000HV2AZ45, DE000HV2AZ52, DE000HV2AZ78, DE000HV2A0D7, DE000HV2AZ86, DE000A162BB4, DE000A30VRF1, 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DE000LB38077, DE000LB381U7, DE000LB386A8, DE000LB387C2, DE000LB388W8, DE000LB38861, DE000LB389B0, DE000LB389C8, DE000LB39AW2, DE000LB39CC0, DE000LB39CD8, DE000LB39C15, DE000LB39DU0, DE000LB39EQ6, DE000LB4W4W5, DE0002823911, DE0003413266, DE0003413308, DE0003443032, DE0003453106, DE0003453148, DE0003453197, DE000MHB3349, DE000BRL3264, DE000BRL3280, DE000BRL3298, DE000NLB1LD6, DE000NLB2JX6, DE000NLB2Q36, DE000NLB34V8, DE000NLB34X4, DE000NLB4XE3, DE000NLB40E1, DE000NLB40F8, DE000NLB42D9, DE000NLB8CC2, DE000NLB85X6, DE000NLB8739, DE000SLB3917, DE000SLB3958, DE000SLB3974, DE000SLB4SA6, DE000SLB4014, DE000SLB4022, DE000SLB4097, DE000SLB4121, DE000SLB4139, DE000SLB4147, DE000SLB4154, DE000SLB4170, DE000SLB4188, DE000SLB4196, DE000SLB4204, DE000SLB4220, DE000SLB4238, DE000SLB4246, DE000SLB4253, DE000SLB4287, DE000SLB4303, DE000SLB4311, DE000SLB4329, DE000SLB4345, DE000SLB4352, DE000SLB4360, DE0002023017, DE0003153037, DE0003153078, DE0003153201, DE0003153219, DE0003153268, DE0003153276, DE0003153292, DE0003153417, DE0003153458, DE0003153532, DE0003158887, DE0003159992, DE000A352BZ0, DE000A13R822, DE000A3H2TY0, DE000A3H2VE8, DE000A3H2VG3, DE000A3H20U5, DE000A3H24L6, DE000A3H3JQ5, DE000A352B33, DE000A3824E9, DE000A3824F6, DE000A383PM3</t>
        </is>
      </c>
      <c r="E23" s="522" t="inlineStr">
        <is>
          <t>DE0001468361, DE0008119504, DE0008153289, DE0008217910, DE000A0B1K04, DE000A11QAR2, DE000A11QAS0, DE000A11QAW2, DE000A12UA83, DE000A13SWG1, DE000A1A6LJ8, DE000A1CR6S0, DE000A1EWJQ9, DE000A1R06C5, DE000A1X2558, DE000A1X26J6, DE000A2AAVW4, DE000A31RJY5, DE000A3E5K24, DE000A3E5K32, DE000A0D4ST5, DE000HV2AYU9, DE000HV2ARJ6, DE000HV2ARK4, DE000HV2AZG5, DE000HV2AZ29, DE000A162BB4, DE000A30VRF1, DE000LBW0HZ8, DE000LBW3Q77, DE000LBW6PJ2, DE000LBW7JJ3, DE000LBW7YY1, DE000LB00DA4, DE000LB01WY2, DE000LB06CF2, DE000LB1B1G2, DE000LB1B1S7, DE000LB1DQ71, DE000LB1DR96, DE000LB1D0B3, DE000LB1D064, DE000LB1D1B1, DE000LB1M0Z1, DE000LB13AH8, DE000LB13A41, DE000LB2CKN7, DE000LB2CLB0, DE000LB2CMY0, DE000LB2CRZ6, DE000LB2CSN0, DE000LB2CSV3, DE000LB2CTH0, DE000LB2CYS7, DE000LB2CYT5, DE000LB2CYU3, DE000LB2CYV1, DE000LB2WAK2, DE000LB2WAL0, DE000LB2WAM8, DE000LB2ZSL5, DE000LB2ZS31, DE000LB2ZVB0, DE000LB2ZVE4, DE000LB2ZXF7, DE000LB38077, DE000LB381U7, DE000LB386A8, DE000LB387C2, DE0002823911, DE0003413266, DE0003413308, DE0003443032, DE0003453106, DE0003453148, DE0003453197, DE000MHB3349, DE000BRL3157, DE000BRL3256, DE000BRL3264, DE000BRL3280, DE000BRL3298, DE000NLB1LD6, DE000NLB2JX6, DE000NLB2Q36, DE000NLB34V8, DE000NLB34X4, DE000NLB8CC2, DE000NLB85X6, DE000NLB8739, DE000SLB3263, DE000SLB3271, DE000SLB3917, DE000SLB3958, DE000SLB3974, DE000SLB4SA6, DE000SLB4006, DE000SLB4014, DE000SLB4022, DE000SLB4097, DE000SLB4121, DE000SLB4139, DE000SLB4147, DE000SLB4154, DE000SLB4170, DE000SLB4188, DE000SLB4196, DE000SLB4204, DE000SLB4220, DE000SLB4238, DE000SLB4246, DE000SLB4253, DE000SLB4261, DE000SLB4279, DE000SLB4287, DE000SLB4295, DE000SLB4303, DE000SLB4311, DE000SLB4329, DE000SLB4337, DE000SLB4345, DE000SLB4352, DE0002023017, DE0003153037, DE0003153078, DE0003153201, DE0003153219, DE0003153268, DE0003153276, DE0003153292, DE0003153417, DE0003153458, DE0003153532, DE0003158887, DE0003159992, DE000A13R822, DE000A3H2TY0, DE000A3H2VE8, DE000A3H2VG3, DE000A3H20U5</t>
        </is>
      </c>
    </row>
    <row r="24" ht="409" customHeight="1" s="430" thickBot="1">
      <c r="B24" s="224" t="inlineStr">
        <is>
          <t>ISIN</t>
        </is>
      </c>
      <c r="C24" s="201" t="inlineStr">
        <is>
          <t>(Mio. €)</t>
        </is>
      </c>
      <c r="D24" s="399" t="n">
        <v>0</v>
      </c>
      <c r="E24" s="522" t="inlineStr">
        <is>
          <t>DE000A3H24L6, DE000A3H3JQ5</t>
        </is>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34.5" customHeight="1" s="430" thickBot="1">
      <c r="B31" s="224" t="inlineStr">
        <is>
          <t>ISIN</t>
        </is>
      </c>
      <c r="C31" s="201" t="inlineStr">
        <is>
          <t>(Mio. €)</t>
        </is>
      </c>
      <c r="D31" s="521" t="inlineStr">
        <is>
          <t>DE000HCB0BD8, DE000HCB0BL1, DE000HCB0B10, DE000HCB0B28, DE000HCB0B51</t>
        </is>
      </c>
      <c r="E31" s="522" t="inlineStr">
        <is>
          <t>DE000HCB0AT6, DE000HCB0AU4, DE000HCB0BD8, DE000HCB0BG1, DE000HCB0BL1, DE000HCB0BR8, DE000HCB0BY4</t>
        </is>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521" t="n">
        <v>0</v>
      </c>
      <c r="E36" s="522"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06.11.2024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VDP</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Verband deutscher Pfandbriefbanken e. V.</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16164.573544811</v>
      </c>
      <c r="E11" s="44" t="n">
        <v>26405.780842423</v>
      </c>
      <c r="F11" s="43" t="n">
        <v>14617.69054047</v>
      </c>
      <c r="G11" s="44" t="n">
        <v>24055.81261711702</v>
      </c>
      <c r="I11" s="43" t="n">
        <v>0</v>
      </c>
      <c r="J11" s="44" t="n">
        <v>0</v>
      </c>
    </row>
    <row r="12" ht="12.75" customHeight="1" s="430">
      <c r="A12" s="17" t="n">
        <v>0</v>
      </c>
      <c r="B12" s="424" t="inlineStr">
        <is>
          <t>&gt; 0.5 years and &lt;= 1 year</t>
        </is>
      </c>
      <c r="C12" s="425" t="n"/>
      <c r="D12" s="43" t="n">
        <v>14448.819802766</v>
      </c>
      <c r="E12" s="44" t="n">
        <v>22705.494091482</v>
      </c>
      <c r="F12" s="43" t="n">
        <v>15867.089579</v>
      </c>
      <c r="G12" s="44" t="n">
        <v>20561.673103817</v>
      </c>
      <c r="I12" s="43" t="n">
        <v>0</v>
      </c>
      <c r="J12" s="44" t="n">
        <v>0</v>
      </c>
    </row>
    <row r="13" ht="12.75" customHeight="1" s="430">
      <c r="A13" s="17" t="n"/>
      <c r="B13" s="424" t="inlineStr">
        <is>
          <t>&gt; 1  year and &lt;= 1.5 years</t>
        </is>
      </c>
      <c r="C13" s="425" t="n"/>
      <c r="D13" s="43" t="n">
        <v>16793.963251937</v>
      </c>
      <c r="E13" s="44" t="n">
        <v>23082.08736175001</v>
      </c>
      <c r="F13" s="43" t="n">
        <v>18210.766023</v>
      </c>
      <c r="G13" s="44" t="n">
        <v>19445.77879862502</v>
      </c>
      <c r="I13" s="43" t="n">
        <v>16164.573544811</v>
      </c>
      <c r="J13" s="44" t="n">
        <v>14617.79054047</v>
      </c>
    </row>
    <row r="14" ht="12.75" customHeight="1" s="430">
      <c r="A14" s="17" t="n">
        <v>0</v>
      </c>
      <c r="B14" s="424" t="inlineStr">
        <is>
          <t>&gt; 1.5 years and &lt;= 2 years</t>
        </is>
      </c>
      <c r="C14" s="424" t="n"/>
      <c r="D14" s="45" t="n">
        <v>24301.672158443</v>
      </c>
      <c r="E14" s="213" t="n">
        <v>21396.726997041</v>
      </c>
      <c r="F14" s="45" t="n">
        <v>14192.239579</v>
      </c>
      <c r="G14" s="213" t="n">
        <v>20284.35735046799</v>
      </c>
      <c r="I14" s="43" t="n">
        <v>14448.819802766</v>
      </c>
      <c r="J14" s="44" t="n">
        <v>15867.089579</v>
      </c>
    </row>
    <row r="15" ht="12.75" customHeight="1" s="430">
      <c r="A15" s="17" t="n">
        <v>0</v>
      </c>
      <c r="B15" s="424" t="inlineStr">
        <is>
          <t>&gt; 2 years and &lt;= 3 years</t>
        </is>
      </c>
      <c r="C15" s="424" t="n"/>
      <c r="D15" s="45" t="n">
        <v>35800.014117425</v>
      </c>
      <c r="E15" s="213" t="n">
        <v>44231.67060613799</v>
      </c>
      <c r="F15" s="45" t="n">
        <v>41772.138016</v>
      </c>
      <c r="G15" s="213" t="n">
        <v>41208.75180098998</v>
      </c>
      <c r="I15" s="43" t="n">
        <v>41095.63541038</v>
      </c>
      <c r="J15" s="44" t="n">
        <v>32389.00560299999</v>
      </c>
    </row>
    <row r="16" ht="12.75" customHeight="1" s="430">
      <c r="A16" s="17" t="n">
        <v>0</v>
      </c>
      <c r="B16" s="424" t="inlineStr">
        <is>
          <t>&gt; 3 years and &lt;= 4 years</t>
        </is>
      </c>
      <c r="C16" s="424" t="n"/>
      <c r="D16" s="45" t="n">
        <v>31038.923201979</v>
      </c>
      <c r="E16" s="213" t="n">
        <v>36854.22358051001</v>
      </c>
      <c r="F16" s="45" t="n">
        <v>28218.516248</v>
      </c>
      <c r="G16" s="213" t="n">
        <v>38296.73011248199</v>
      </c>
      <c r="I16" s="43" t="n">
        <v>35800.014117425</v>
      </c>
      <c r="J16" s="44" t="n">
        <v>41785.138016</v>
      </c>
    </row>
    <row r="17" ht="12.75" customHeight="1" s="430">
      <c r="A17" s="17" t="n">
        <v>0</v>
      </c>
      <c r="B17" s="424" t="inlineStr">
        <is>
          <t>&gt; 4 years and &lt;= 5 years</t>
        </is>
      </c>
      <c r="C17" s="424" t="n"/>
      <c r="D17" s="45" t="n">
        <v>28481.683703341</v>
      </c>
      <c r="E17" s="213" t="n">
        <v>36761.36680065898</v>
      </c>
      <c r="F17" s="45" t="n">
        <v>27460.763754</v>
      </c>
      <c r="G17" s="213" t="n">
        <v>32798.534333146</v>
      </c>
      <c r="I17" s="43" t="n">
        <v>31038.923201979</v>
      </c>
      <c r="J17" s="44" t="n">
        <v>28218.516248</v>
      </c>
    </row>
    <row r="18" ht="12.75" customHeight="1" s="430">
      <c r="A18" s="17" t="n">
        <v>0</v>
      </c>
      <c r="B18" s="424" t="inlineStr">
        <is>
          <t>&gt; 5 years and &lt;= 10 years</t>
        </is>
      </c>
      <c r="C18" s="425" t="n"/>
      <c r="D18" s="43" t="n">
        <v>40071470.7838477</v>
      </c>
      <c r="E18" s="44" t="n">
        <v>103146.962907946</v>
      </c>
      <c r="F18" s="43" t="n">
        <v>69205.42541639</v>
      </c>
      <c r="G18" s="44" t="n">
        <v>105619.941213395</v>
      </c>
      <c r="I18" s="43" t="n">
        <v>84956.77003727503</v>
      </c>
      <c r="J18" s="44" t="n">
        <v>88036.50547372001</v>
      </c>
    </row>
    <row r="19" ht="12.75" customHeight="1" s="430">
      <c r="A19" s="17" t="n">
        <v>0</v>
      </c>
      <c r="B19" s="424" t="inlineStr">
        <is>
          <t>&gt; 10 years</t>
        </is>
      </c>
      <c r="C19" s="425" t="n"/>
      <c r="D19" s="43" t="n">
        <v>28110.145430572</v>
      </c>
      <c r="E19" s="44" t="n">
        <v>54909.42698277</v>
      </c>
      <c r="F19" s="43" t="n">
        <v>30458.623374</v>
      </c>
      <c r="G19" s="44" t="n">
        <v>51738.970037007</v>
      </c>
      <c r="I19" s="43" t="n">
        <v>43111.842944333</v>
      </c>
      <c r="J19" s="44" t="n">
        <v>39074.10707000001</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7692.969391711001</v>
      </c>
      <c r="E24" s="44" t="n">
        <v>10113.33846880624</v>
      </c>
      <c r="F24" s="43" t="n">
        <v>6007.651609629999</v>
      </c>
      <c r="G24" s="44" t="n">
        <v>10266.38228458002</v>
      </c>
      <c r="I24" s="43" t="n">
        <v>0</v>
      </c>
      <c r="J24" s="44" t="n">
        <v>0</v>
      </c>
    </row>
    <row r="25" ht="12.75" customHeight="1" s="430">
      <c r="A25" s="17" t="n"/>
      <c r="B25" s="424" t="inlineStr">
        <is>
          <t>&gt; 0.5 years and &lt;= 1 year</t>
        </is>
      </c>
      <c r="C25" s="425" t="n"/>
      <c r="D25" s="43" t="n">
        <v>6286.044403651922</v>
      </c>
      <c r="E25" s="44" t="n">
        <v>6414.19469220768</v>
      </c>
      <c r="F25" s="43" t="n">
        <v>6603.243750670999</v>
      </c>
      <c r="G25" s="44" t="n">
        <v>6812.154354598577</v>
      </c>
      <c r="I25" s="43" t="n">
        <v>0</v>
      </c>
      <c r="J25" s="44" t="n">
        <v>0</v>
      </c>
    </row>
    <row r="26" ht="12.75" customHeight="1" s="430">
      <c r="A26" s="17" t="n">
        <v>1</v>
      </c>
      <c r="B26" s="424" t="inlineStr">
        <is>
          <t>&gt; 1  year and &lt;= 1.5 years</t>
        </is>
      </c>
      <c r="C26" s="425" t="n"/>
      <c r="D26" s="43" t="n">
        <v>6880.8006094</v>
      </c>
      <c r="E26" s="44" t="n">
        <v>7018.964501728575</v>
      </c>
      <c r="F26" s="43" t="n">
        <v>10157.97326208</v>
      </c>
      <c r="G26" s="44" t="n">
        <v>6379.850408126645</v>
      </c>
      <c r="I26" s="43" t="n">
        <v>7692.869391711</v>
      </c>
      <c r="J26" s="44" t="n">
        <v>6007.651609629999</v>
      </c>
    </row>
    <row r="27" ht="12.75" customHeight="1" s="430">
      <c r="A27" s="17" t="n">
        <v>1</v>
      </c>
      <c r="B27" s="424" t="inlineStr">
        <is>
          <t>&gt; 1.5 years and &lt;= 2 years</t>
        </is>
      </c>
      <c r="C27" s="424" t="n"/>
      <c r="D27" s="45" t="n">
        <v>3863.334265208</v>
      </c>
      <c r="E27" s="213" t="n">
        <v>6391.337928727971</v>
      </c>
      <c r="F27" s="45" t="n">
        <v>7238.101058098141</v>
      </c>
      <c r="G27" s="213" t="n">
        <v>5901.665665091684</v>
      </c>
      <c r="I27" s="43" t="n">
        <v>6286.044403651922</v>
      </c>
      <c r="J27" s="44" t="n">
        <v>6603.243750670999</v>
      </c>
    </row>
    <row r="28" ht="12.75" customHeight="1" s="430">
      <c r="A28" s="17" t="n">
        <v>1</v>
      </c>
      <c r="B28" s="424" t="inlineStr">
        <is>
          <t>&gt; 2 years and &lt;= 3 years</t>
        </is>
      </c>
      <c r="C28" s="424" t="n"/>
      <c r="D28" s="45" t="n">
        <v>13739.406683232</v>
      </c>
      <c r="E28" s="213" t="n">
        <v>13693.79702742149</v>
      </c>
      <c r="F28" s="45" t="n">
        <v>10916.10911149</v>
      </c>
      <c r="G28" s="213" t="n">
        <v>12659.76585321838</v>
      </c>
      <c r="I28" s="43" t="n">
        <v>10744.134874608</v>
      </c>
      <c r="J28" s="44" t="n">
        <v>17396.07431917814</v>
      </c>
    </row>
    <row r="29" ht="12.75" customHeight="1" s="430">
      <c r="A29" s="17" t="n">
        <v>1</v>
      </c>
      <c r="B29" s="424" t="inlineStr">
        <is>
          <t>&gt; 3 years and &lt;= 4 years</t>
        </is>
      </c>
      <c r="C29" s="424" t="n"/>
      <c r="D29" s="45" t="n">
        <v>11050.035404722</v>
      </c>
      <c r="E29" s="213" t="n">
        <v>14509.8948258481</v>
      </c>
      <c r="F29" s="45" t="n">
        <v>10645.592594</v>
      </c>
      <c r="G29" s="213" t="n">
        <v>12620.75601323349</v>
      </c>
      <c r="I29" s="43" t="n">
        <v>13739.406683232</v>
      </c>
      <c r="J29" s="44" t="n">
        <v>10916.10911149</v>
      </c>
    </row>
    <row r="30" ht="12.75" customHeight="1" s="430">
      <c r="A30" s="17" t="n">
        <v>1</v>
      </c>
      <c r="B30" s="424" t="inlineStr">
        <is>
          <t>&gt; 4 years and &lt;= 5 years</t>
        </is>
      </c>
      <c r="C30" s="424" t="n"/>
      <c r="D30" s="45" t="n">
        <v>5901.48880619</v>
      </c>
      <c r="E30" s="213" t="n">
        <v>9687.063151384711</v>
      </c>
      <c r="F30" s="45" t="n">
        <v>10611.93573</v>
      </c>
      <c r="G30" s="213" t="n">
        <v>14014.74318706831</v>
      </c>
      <c r="I30" s="43" t="n">
        <v>11050.135404722</v>
      </c>
      <c r="J30" s="44" t="n">
        <v>10645.492594</v>
      </c>
    </row>
    <row r="31" ht="12.75" customHeight="1" s="430">
      <c r="A31" s="17" t="n">
        <v>1</v>
      </c>
      <c r="B31" s="424" t="inlineStr">
        <is>
          <t>&gt; 5 years and &lt;= 10 years</t>
        </is>
      </c>
      <c r="C31" s="425" t="n"/>
      <c r="D31" s="43" t="n">
        <v>27816.30338333</v>
      </c>
      <c r="E31" s="44" t="n">
        <v>34833.112627504</v>
      </c>
      <c r="F31" s="43" t="n">
        <v>21799.73353793</v>
      </c>
      <c r="G31" s="44" t="n">
        <v>34271.33553903206</v>
      </c>
      <c r="I31" s="43" t="n">
        <v>26633.35089758</v>
      </c>
      <c r="J31" s="44" t="n">
        <v>28707.72264169</v>
      </c>
    </row>
    <row r="32" ht="12.75" customHeight="1" s="430">
      <c r="B32" s="424" t="inlineStr">
        <is>
          <t>&gt; 10 years</t>
        </is>
      </c>
      <c r="C32" s="425" t="n"/>
      <c r="D32" s="43" t="n">
        <v>18393.505412835</v>
      </c>
      <c r="E32" s="44" t="n">
        <v>46259.13542538798</v>
      </c>
      <c r="F32" s="43" t="n">
        <v>20001.798501044</v>
      </c>
      <c r="G32" s="44" t="n">
        <v>47082.0918935166</v>
      </c>
      <c r="I32" s="43" t="n">
        <v>25477.946704775</v>
      </c>
      <c r="J32" s="44" t="n">
        <v>23614.845127284</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250</v>
      </c>
      <c r="E37" s="44" t="n">
        <v>124.974970686</v>
      </c>
      <c r="F37" s="43" t="n">
        <v>260</v>
      </c>
      <c r="G37" s="44" t="n">
        <v>264.127155</v>
      </c>
      <c r="I37" s="43" t="n">
        <v>0</v>
      </c>
      <c r="J37" s="44" t="n">
        <v>0</v>
      </c>
    </row>
    <row r="38" ht="12.75" customHeight="1" s="430">
      <c r="A38" s="17" t="n">
        <v>2</v>
      </c>
      <c r="B38" s="424" t="inlineStr">
        <is>
          <t>&gt; 0.5 years and &lt;= 1 year</t>
        </is>
      </c>
      <c r="C38" s="425" t="n"/>
      <c r="D38" s="43" t="n">
        <v>500</v>
      </c>
      <c r="E38" s="44" t="n">
        <v>170.591963406</v>
      </c>
      <c r="F38" s="43" t="n">
        <v>305</v>
      </c>
      <c r="G38" s="44" t="n">
        <v>221.162679</v>
      </c>
      <c r="I38" s="43" t="n">
        <v>0</v>
      </c>
      <c r="J38" s="44" t="n">
        <v>0</v>
      </c>
    </row>
    <row r="39" ht="12.75" customHeight="1" s="430">
      <c r="A39" s="17" t="n">
        <v>2</v>
      </c>
      <c r="B39" s="424" t="inlineStr">
        <is>
          <t>&gt; 1  year and &lt;= 1.5 years</t>
        </is>
      </c>
      <c r="C39" s="425" t="n"/>
      <c r="D39" s="43" t="n">
        <v>594</v>
      </c>
      <c r="E39" s="44" t="n">
        <v>257.384786316</v>
      </c>
      <c r="F39" s="43" t="n">
        <v>300</v>
      </c>
      <c r="G39" s="44" t="n">
        <v>227.19433</v>
      </c>
      <c r="I39" s="43" t="n">
        <v>250</v>
      </c>
      <c r="J39" s="44" t="n">
        <v>260</v>
      </c>
    </row>
    <row r="40" ht="12.75" customHeight="1" s="430">
      <c r="A40" s="17" t="n">
        <v>2</v>
      </c>
      <c r="B40" s="424" t="inlineStr">
        <is>
          <t>&gt; 1.5 years and &lt;= 2 years</t>
        </is>
      </c>
      <c r="C40" s="424" t="n"/>
      <c r="D40" s="45" t="n">
        <v>0</v>
      </c>
      <c r="E40" s="213" t="n">
        <v>202.498031782</v>
      </c>
      <c r="F40" s="45" t="n">
        <v>500</v>
      </c>
      <c r="G40" s="213" t="n">
        <v>237.050783</v>
      </c>
      <c r="I40" s="43" t="n">
        <v>500</v>
      </c>
      <c r="J40" s="44" t="n">
        <v>305</v>
      </c>
    </row>
    <row r="41" ht="12.75" customHeight="1" s="430">
      <c r="A41" s="17" t="n">
        <v>2</v>
      </c>
      <c r="B41" s="424" t="inlineStr">
        <is>
          <t>&gt; 2 years and &lt;= 3 years</t>
        </is>
      </c>
      <c r="C41" s="424" t="n"/>
      <c r="D41" s="45" t="n">
        <v>25</v>
      </c>
      <c r="E41" s="213" t="n">
        <v>313.958991092</v>
      </c>
      <c r="F41" s="45" t="n">
        <v>394</v>
      </c>
      <c r="G41" s="213" t="n">
        <v>495.780559</v>
      </c>
      <c r="I41" s="43" t="n">
        <v>594</v>
      </c>
      <c r="J41" s="44" t="n">
        <v>800</v>
      </c>
    </row>
    <row r="42" ht="12.75" customHeight="1" s="430">
      <c r="A42" s="17" t="n">
        <v>2</v>
      </c>
      <c r="B42" s="424" t="inlineStr">
        <is>
          <t>&gt; 3 years and &lt;= 4 years</t>
        </is>
      </c>
      <c r="C42" s="424" t="n"/>
      <c r="D42" s="45" t="n">
        <v>0</v>
      </c>
      <c r="E42" s="213" t="n">
        <v>256.350932776</v>
      </c>
      <c r="F42" s="45" t="n">
        <v>0</v>
      </c>
      <c r="G42" s="213" t="n">
        <v>295.977255</v>
      </c>
      <c r="I42" s="43" t="n">
        <v>25</v>
      </c>
      <c r="J42" s="44" t="n">
        <v>394</v>
      </c>
    </row>
    <row r="43" ht="12.75" customHeight="1" s="430">
      <c r="A43" s="17" t="n">
        <v>2</v>
      </c>
      <c r="B43" s="424" t="inlineStr">
        <is>
          <t>&gt; 4 years and &lt;= 5 years</t>
        </is>
      </c>
      <c r="C43" s="424" t="n"/>
      <c r="D43" s="45" t="n">
        <v>0</v>
      </c>
      <c r="E43" s="213" t="n">
        <v>179.291498933</v>
      </c>
      <c r="F43" s="45" t="n">
        <v>0</v>
      </c>
      <c r="G43" s="213" t="n">
        <v>105.052794</v>
      </c>
      <c r="I43" s="43" t="n">
        <v>0</v>
      </c>
      <c r="J43" s="44" t="n">
        <v>0</v>
      </c>
    </row>
    <row r="44" ht="12.75" customHeight="1" s="430">
      <c r="B44" s="424" t="inlineStr">
        <is>
          <t>&gt; 5 years and &lt;= 10 years</t>
        </is>
      </c>
      <c r="C44" s="425" t="n"/>
      <c r="D44" s="43" t="n">
        <v>0</v>
      </c>
      <c r="E44" s="44" t="n">
        <v>26.512504573</v>
      </c>
      <c r="F44" s="43" t="n">
        <v>0</v>
      </c>
      <c r="G44" s="44" t="n">
        <v>54.00158</v>
      </c>
      <c r="I44" s="43" t="n">
        <v>0</v>
      </c>
      <c r="J44" s="44" t="n">
        <v>0</v>
      </c>
    </row>
    <row r="45" ht="12.75" customHeight="1" s="430">
      <c r="A45" s="17" t="n">
        <v>3</v>
      </c>
      <c r="B45" s="424" t="inlineStr">
        <is>
          <t>&gt; 10 years</t>
        </is>
      </c>
      <c r="C45" s="425" t="n"/>
      <c r="D45" s="43" t="n">
        <v>0</v>
      </c>
      <c r="E45" s="44" t="n">
        <v>131.618519427</v>
      </c>
      <c r="F45" s="43" t="n">
        <v>0</v>
      </c>
      <c r="G45" s="44" t="n">
        <v>302.277761</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126488.478251118</v>
      </c>
      <c r="E9" s="53" t="n">
        <v>119585.1403717104</v>
      </c>
    </row>
    <row r="10" ht="12.75" customHeight="1" s="430">
      <c r="A10" s="17" t="n">
        <v>0</v>
      </c>
      <c r="B10" s="54" t="inlineStr">
        <is>
          <t>more than 300,000 Euros up to 1 mn. Euros</t>
        </is>
      </c>
      <c r="C10" s="54" t="n"/>
      <c r="D10" s="43" t="n">
        <v>41649.09214123899</v>
      </c>
      <c r="E10" s="53" t="n">
        <v>37447.03300530998</v>
      </c>
    </row>
    <row r="11" ht="12.75" customHeight="1" s="430">
      <c r="A11" s="17" t="n"/>
      <c r="B11" s="54" t="inlineStr">
        <is>
          <t>more than 1 mn. Euros up to 10 mn. Euros</t>
        </is>
      </c>
      <c r="C11" s="54" t="n"/>
      <c r="D11" s="43" t="n">
        <v>46900.24453896101</v>
      </c>
      <c r="E11" s="53" t="n">
        <v>45489.95981269999</v>
      </c>
    </row>
    <row r="12" ht="12.75" customHeight="1" s="430">
      <c r="A12" s="17" t="n">
        <v>0</v>
      </c>
      <c r="B12" s="54" t="inlineStr">
        <is>
          <t>more than 10 mn. Euros</t>
        </is>
      </c>
      <c r="C12" s="54" t="n"/>
      <c r="D12" s="43" t="n">
        <v>135861.16541698</v>
      </c>
      <c r="E12" s="53" t="n">
        <v>137201.99398097</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28061.9094682895</v>
      </c>
      <c r="E21" s="44" t="n">
        <v>26534.87621246864</v>
      </c>
    </row>
    <row r="22" ht="12.75" customHeight="1" s="430">
      <c r="A22" s="17" t="n">
        <v>1</v>
      </c>
      <c r="B22" s="54" t="inlineStr">
        <is>
          <t>more than 10 mn. Euros up to 100 mn. Euros</t>
        </is>
      </c>
      <c r="C22" s="54" t="n"/>
      <c r="D22" s="45" t="n">
        <v>49497.61206570733</v>
      </c>
      <c r="E22" s="56" t="n">
        <v>50751.1445181341</v>
      </c>
    </row>
    <row r="23" ht="12.75" customHeight="1" s="430">
      <c r="A23" s="17" t="n">
        <v>1</v>
      </c>
      <c r="B23" s="54" t="inlineStr">
        <is>
          <t>more than 100 mn. Euros</t>
        </is>
      </c>
      <c r="C23" s="59" t="n"/>
      <c r="D23" s="60" t="n">
        <v>70105.84311502884</v>
      </c>
      <c r="E23" s="61" t="n">
        <v>71161.18018508608</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0.344483807</v>
      </c>
      <c r="E33" s="44" t="n">
        <v>0.240197</v>
      </c>
    </row>
    <row r="34" ht="12.75" customHeight="1" s="430">
      <c r="A34" s="17" t="n">
        <v>2</v>
      </c>
      <c r="B34" s="54" t="inlineStr">
        <is>
          <t>more than 500,000 Euros up to 5 mn. Euros</t>
        </is>
      </c>
      <c r="C34" s="54" t="n"/>
      <c r="D34" s="45" t="n">
        <v>231.699366577</v>
      </c>
      <c r="E34" s="56" t="n">
        <v>270.518957</v>
      </c>
    </row>
    <row r="35" ht="12.75" customHeight="1" s="430">
      <c r="A35" s="17" t="n">
        <v>2</v>
      </c>
      <c r="B35" s="54" t="inlineStr">
        <is>
          <t>more than 5 mn. Euros</t>
        </is>
      </c>
      <c r="C35" s="59" t="n"/>
      <c r="D35" s="60" t="n">
        <v>1155.51982918</v>
      </c>
      <c r="E35" s="61" t="n">
        <v>1456.087981</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43041.71046878259</v>
      </c>
      <c r="H16" s="83" t="n">
        <v>104745.5258018914</v>
      </c>
      <c r="I16" s="83" t="n">
        <v>74329.28262430444</v>
      </c>
      <c r="J16" s="83" t="n">
        <v>412.9998622899999</v>
      </c>
      <c r="K16" s="83" t="n">
        <v>249.290494535</v>
      </c>
      <c r="L16" s="83">
        <f>SUM(M16:R16)</f>
        <v/>
      </c>
      <c r="M16" s="83" t="n">
        <v>65067.66650470943</v>
      </c>
      <c r="N16" s="83" t="n">
        <v>29930.38527633201</v>
      </c>
      <c r="O16" s="83" t="n">
        <v>7715.342970562001</v>
      </c>
      <c r="P16" s="83" t="n">
        <v>23350.224499948</v>
      </c>
      <c r="Q16" s="83" t="n">
        <v>1651.68918416</v>
      </c>
      <c r="R16" s="83" t="n">
        <v>399.6786135</v>
      </c>
      <c r="S16" s="84" t="n">
        <v>23.48629941</v>
      </c>
      <c r="T16" s="262" t="n">
        <v>31.52922381</v>
      </c>
    </row>
    <row r="17" ht="12.75" customHeight="1" s="430">
      <c r="C17" s="79" t="n"/>
      <c r="D17" s="289">
        <f>"year "&amp;(AktJahr-1)</f>
        <v/>
      </c>
      <c r="E17" s="294">
        <f>F17+L17</f>
        <v/>
      </c>
      <c r="F17" s="85">
        <f>SUM(G17:K17)</f>
        <v/>
      </c>
      <c r="G17" s="85" t="n">
        <v>40497.38616026822</v>
      </c>
      <c r="H17" s="85" t="n">
        <v>96850.91067723412</v>
      </c>
      <c r="I17" s="85" t="n">
        <v>72360.65780067816</v>
      </c>
      <c r="J17" s="85" t="n">
        <v>539.2297559499999</v>
      </c>
      <c r="K17" s="85" t="n">
        <v>225.99983</v>
      </c>
      <c r="L17" s="85">
        <f>SUM(M17:R17)</f>
        <v/>
      </c>
      <c r="M17" s="85" t="n">
        <v>67080.70620664999</v>
      </c>
      <c r="N17" s="85" t="n">
        <v>31452.81945003999</v>
      </c>
      <c r="O17" s="85" t="n">
        <v>6293.617895000001</v>
      </c>
      <c r="P17" s="85" t="n">
        <v>21656.31842938</v>
      </c>
      <c r="Q17" s="85" t="n">
        <v>2238.205314</v>
      </c>
      <c r="R17" s="85" t="n">
        <v>514.790202</v>
      </c>
      <c r="S17" s="86" t="n">
        <v>15.434263</v>
      </c>
      <c r="T17" s="295" t="n">
        <v>42.19</v>
      </c>
    </row>
    <row r="18" ht="12.75" customHeight="1" s="430">
      <c r="B18" s="13" t="inlineStr">
        <is>
          <t>DE</t>
        </is>
      </c>
      <c r="C18" s="81" t="inlineStr">
        <is>
          <t>Germany</t>
        </is>
      </c>
      <c r="D18" s="282">
        <f>$D$16</f>
        <v/>
      </c>
      <c r="E18" s="261">
        <f>F18+L18</f>
        <v/>
      </c>
      <c r="F18" s="83">
        <f>SUM(G18:K18)</f>
        <v/>
      </c>
      <c r="G18" s="83" t="n">
        <v>41322.75640671259</v>
      </c>
      <c r="H18" s="83" t="n">
        <v>101245.6242273414</v>
      </c>
      <c r="I18" s="83" t="n">
        <v>67932.41814220443</v>
      </c>
      <c r="J18" s="83" t="n">
        <v>412.9998622899999</v>
      </c>
      <c r="K18" s="83" t="n">
        <v>249.290494535</v>
      </c>
      <c r="L18" s="83">
        <f>SUM(M18:R18)</f>
        <v/>
      </c>
      <c r="M18" s="83" t="n">
        <v>38181.26563397943</v>
      </c>
      <c r="N18" s="83" t="n">
        <v>19273.18858144201</v>
      </c>
      <c r="O18" s="83" t="n">
        <v>4726.541626962</v>
      </c>
      <c r="P18" s="83" t="n">
        <v>13728.941716788</v>
      </c>
      <c r="Q18" s="83" t="n">
        <v>1267.23791447</v>
      </c>
      <c r="R18" s="83" t="n">
        <v>320.390227</v>
      </c>
      <c r="S18" s="84" t="n">
        <v>22.87925974000001</v>
      </c>
      <c r="T18" s="262" t="n">
        <v>30.92922381</v>
      </c>
    </row>
    <row r="19" ht="12.75" customHeight="1" s="430">
      <c r="C19" s="79" t="n"/>
      <c r="D19" s="289">
        <f>$D$17</f>
        <v/>
      </c>
      <c r="E19" s="294">
        <f>F19+L19</f>
        <v/>
      </c>
      <c r="F19" s="85">
        <f>SUM(G19:K19)</f>
        <v/>
      </c>
      <c r="G19" s="85" t="n">
        <v>38836.10929426822</v>
      </c>
      <c r="H19" s="85" t="n">
        <v>93939.63394923411</v>
      </c>
      <c r="I19" s="85" t="n">
        <v>66231.08871767815</v>
      </c>
      <c r="J19" s="85" t="n">
        <v>539.2297559499999</v>
      </c>
      <c r="K19" s="85" t="n">
        <v>225.99983</v>
      </c>
      <c r="L19" s="85">
        <f>SUM(M19:R19)</f>
        <v/>
      </c>
      <c r="M19" s="85" t="n">
        <v>38259.61382965</v>
      </c>
      <c r="N19" s="85" t="n">
        <v>20952.65811004</v>
      </c>
      <c r="O19" s="85" t="n">
        <v>4001.864566000001</v>
      </c>
      <c r="P19" s="85" t="n">
        <v>12669.00087538</v>
      </c>
      <c r="Q19" s="85" t="n">
        <v>1719.151597</v>
      </c>
      <c r="R19" s="85" t="n">
        <v>512.090202</v>
      </c>
      <c r="S19" s="86" t="n">
        <v>14.114263</v>
      </c>
      <c r="T19" s="295" t="n">
        <v>19.81</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655.95927442</v>
      </c>
      <c r="N20" s="83" t="n">
        <v>99.06399999999999</v>
      </c>
      <c r="O20" s="83" t="n">
        <v>9.99420014</v>
      </c>
      <c r="P20" s="83" t="n">
        <v>92.46894999999999</v>
      </c>
      <c r="Q20" s="83" t="n">
        <v>0</v>
      </c>
      <c r="R20" s="83" t="n">
        <v>0</v>
      </c>
      <c r="S20" s="84" t="n">
        <v>0.00703967</v>
      </c>
      <c r="T20" s="262" t="n">
        <v>0</v>
      </c>
    </row>
    <row r="21" ht="12.75" customHeight="1" s="430">
      <c r="C21" s="79" t="n"/>
      <c r="D21" s="289">
        <f>$D$17</f>
        <v/>
      </c>
      <c r="E21" s="294">
        <f>F21+L21</f>
        <v/>
      </c>
      <c r="F21" s="85">
        <f>SUM(G21:K21)</f>
        <v/>
      </c>
      <c r="G21" s="85" t="n">
        <v>0</v>
      </c>
      <c r="H21" s="85" t="n">
        <v>0</v>
      </c>
      <c r="I21" s="85" t="n">
        <v>7.53</v>
      </c>
      <c r="J21" s="85" t="n">
        <v>0</v>
      </c>
      <c r="K21" s="85" t="n">
        <v>0</v>
      </c>
      <c r="L21" s="85">
        <f>SUM(M21:R21)</f>
        <v/>
      </c>
      <c r="M21" s="85" t="n">
        <v>517.895315</v>
      </c>
      <c r="N21" s="85" t="n">
        <v>99.02</v>
      </c>
      <c r="O21" s="85" t="n">
        <v>10</v>
      </c>
      <c r="P21" s="85" t="n">
        <v>58</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212.42612822</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195.3</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18.7</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98.83600000000001</v>
      </c>
      <c r="J28" s="83" t="n">
        <v>0</v>
      </c>
      <c r="K28" s="83" t="n">
        <v>0</v>
      </c>
      <c r="L28" s="83">
        <f>SUM(M28:R28)</f>
        <v/>
      </c>
      <c r="M28" s="83" t="n">
        <v>526.23894999</v>
      </c>
      <c r="N28" s="83" t="n">
        <v>442.40307334</v>
      </c>
      <c r="O28" s="83" t="n">
        <v>35.279341</v>
      </c>
      <c r="P28" s="83" t="n">
        <v>29</v>
      </c>
      <c r="Q28" s="83" t="n">
        <v>0</v>
      </c>
      <c r="R28" s="83" t="n">
        <v>0</v>
      </c>
      <c r="S28" s="84" t="n">
        <v>0</v>
      </c>
      <c r="T28" s="262" t="n">
        <v>0</v>
      </c>
    </row>
    <row r="29" ht="12.75" customHeight="1" s="430">
      <c r="C29" s="79" t="n"/>
      <c r="D29" s="289">
        <f>$D$17</f>
        <v/>
      </c>
      <c r="E29" s="294">
        <f>F29+L29</f>
        <v/>
      </c>
      <c r="F29" s="85">
        <f>SUM(G29:K29)</f>
        <v/>
      </c>
      <c r="G29" s="85" t="n">
        <v>0</v>
      </c>
      <c r="H29" s="85" t="n">
        <v>0</v>
      </c>
      <c r="I29" s="85" t="n">
        <v>26.798</v>
      </c>
      <c r="J29" s="85" t="n">
        <v>0</v>
      </c>
      <c r="K29" s="85" t="n">
        <v>0</v>
      </c>
      <c r="L29" s="85">
        <f>SUM(M29:R29)</f>
        <v/>
      </c>
      <c r="M29" s="85" t="n">
        <v>427.597</v>
      </c>
      <c r="N29" s="85" t="n">
        <v>443.194105</v>
      </c>
      <c r="O29" s="85" t="n">
        <v>35.3</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4.03838154</v>
      </c>
      <c r="H30" s="83" t="n">
        <v>14.32064389</v>
      </c>
      <c r="I30" s="83" t="n">
        <v>263.56830305</v>
      </c>
      <c r="J30" s="83" t="n">
        <v>0</v>
      </c>
      <c r="K30" s="83" t="n">
        <v>0</v>
      </c>
      <c r="L30" s="83">
        <f>SUM(M30:R30)</f>
        <v/>
      </c>
      <c r="M30" s="83" t="n">
        <v>6990.077469369999</v>
      </c>
      <c r="N30" s="83" t="n">
        <v>1600.67650338</v>
      </c>
      <c r="O30" s="83" t="n">
        <v>352.27295162</v>
      </c>
      <c r="P30" s="83" t="n">
        <v>1107.28193475</v>
      </c>
      <c r="Q30" s="83" t="n">
        <v>315.53997148</v>
      </c>
      <c r="R30" s="83" t="n">
        <v>79.28838649999999</v>
      </c>
      <c r="S30" s="84" t="n">
        <v>0</v>
      </c>
      <c r="T30" s="262" t="n">
        <v>0</v>
      </c>
    </row>
    <row r="31" ht="12.75" customHeight="1" s="430">
      <c r="C31" s="79" t="n"/>
      <c r="D31" s="289">
        <f>$D$17</f>
        <v/>
      </c>
      <c r="E31" s="294">
        <f>F31+L31</f>
        <v/>
      </c>
      <c r="F31" s="85">
        <f>SUM(G31:K31)</f>
        <v/>
      </c>
      <c r="G31" s="85" t="n">
        <v>4.129672</v>
      </c>
      <c r="H31" s="85" t="n">
        <v>13.227828</v>
      </c>
      <c r="I31" s="85" t="n">
        <v>223.934972</v>
      </c>
      <c r="J31" s="85" t="n">
        <v>0</v>
      </c>
      <c r="K31" s="85" t="n">
        <v>0</v>
      </c>
      <c r="L31" s="85">
        <f>SUM(M31:R31)</f>
        <v/>
      </c>
      <c r="M31" s="85" t="n">
        <v>7572.745896</v>
      </c>
      <c r="N31" s="85" t="n">
        <v>1643.714033</v>
      </c>
      <c r="O31" s="85" t="n">
        <v>237.32</v>
      </c>
      <c r="P31" s="85" t="n">
        <v>922.9343339999999</v>
      </c>
      <c r="Q31" s="85" t="n">
        <v>473.568</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760.8242710600001</v>
      </c>
      <c r="J34" s="83" t="n">
        <v>0</v>
      </c>
      <c r="K34" s="83" t="n">
        <v>0</v>
      </c>
      <c r="L34" s="83">
        <f>SUM(M34:R34)</f>
        <v/>
      </c>
      <c r="M34" s="83" t="n">
        <v>3351.10879133</v>
      </c>
      <c r="N34" s="83" t="n">
        <v>847.4349929900001</v>
      </c>
      <c r="O34" s="83" t="n">
        <v>506.03328894</v>
      </c>
      <c r="P34" s="83" t="n">
        <v>1838.81260662</v>
      </c>
      <c r="Q34" s="83" t="n">
        <v>16.24444178</v>
      </c>
      <c r="R34" s="83" t="n">
        <v>0</v>
      </c>
      <c r="S34" s="84" t="n">
        <v>0</v>
      </c>
      <c r="T34" s="262" t="n">
        <v>0</v>
      </c>
    </row>
    <row r="35" ht="12.75" customHeight="1" s="430">
      <c r="C35" s="79" t="n"/>
      <c r="D35" s="289">
        <f>$D$17</f>
        <v/>
      </c>
      <c r="E35" s="294">
        <f>F35+L35</f>
        <v/>
      </c>
      <c r="F35" s="85">
        <f>SUM(G35:K35)</f>
        <v/>
      </c>
      <c r="G35" s="85" t="n">
        <v>0</v>
      </c>
      <c r="H35" s="85" t="n">
        <v>0</v>
      </c>
      <c r="I35" s="85" t="n">
        <v>407.63</v>
      </c>
      <c r="J35" s="85" t="n">
        <v>0</v>
      </c>
      <c r="K35" s="85" t="n">
        <v>0</v>
      </c>
      <c r="L35" s="85">
        <f>SUM(M35:R35)</f>
        <v/>
      </c>
      <c r="M35" s="85" t="n">
        <v>3066.086965</v>
      </c>
      <c r="N35" s="85" t="n">
        <v>932.199307</v>
      </c>
      <c r="O35" s="85" t="n">
        <v>501.579012</v>
      </c>
      <c r="P35" s="85" t="n">
        <v>1656.127194</v>
      </c>
      <c r="Q35" s="85" t="n">
        <v>7.869717</v>
      </c>
      <c r="R35" s="85" t="n">
        <v>2.7</v>
      </c>
      <c r="S35" s="86" t="n">
        <v>1.12</v>
      </c>
      <c r="T35" s="295" t="n">
        <v>22.18</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174.19925</v>
      </c>
      <c r="N36" s="83" t="n">
        <v>43.445</v>
      </c>
      <c r="O36" s="83" t="n">
        <v>0</v>
      </c>
      <c r="P36" s="83" t="n">
        <v>74.61199999999999</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94.19925000000001</v>
      </c>
      <c r="N37" s="85" t="n">
        <v>33.91</v>
      </c>
      <c r="O37" s="85" t="n">
        <v>0</v>
      </c>
      <c r="P37" s="85" t="n">
        <v>74.22</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726.1885979</v>
      </c>
      <c r="N38" s="83" t="n">
        <v>618.22621268</v>
      </c>
      <c r="O38" s="83" t="n">
        <v>34.07999999</v>
      </c>
      <c r="P38" s="83" t="n">
        <v>206.97415033</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632.4230640000001</v>
      </c>
      <c r="N39" s="85" t="n">
        <v>625.190486</v>
      </c>
      <c r="O39" s="85" t="n">
        <v>30.6</v>
      </c>
      <c r="P39" s="85" t="n">
        <v>196.6</v>
      </c>
      <c r="Q39" s="85" t="n">
        <v>14.916</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391.6758</v>
      </c>
      <c r="N46" s="83" t="n">
        <v>0</v>
      </c>
      <c r="O46" s="83" t="n">
        <v>0</v>
      </c>
      <c r="P46" s="83" t="n">
        <v>31.511963</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508.98178</v>
      </c>
      <c r="N47" s="85" t="n">
        <v>0</v>
      </c>
      <c r="O47" s="85" t="n">
        <v>0</v>
      </c>
      <c r="P47" s="85" t="n">
        <v>31.5</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85.31568053000001</v>
      </c>
      <c r="H50" s="83" t="n">
        <v>796.8809306600001</v>
      </c>
      <c r="I50" s="83" t="n">
        <v>2438.91351336</v>
      </c>
      <c r="J50" s="83" t="n">
        <v>0</v>
      </c>
      <c r="K50" s="83" t="n">
        <v>0</v>
      </c>
      <c r="L50" s="83">
        <f>SUM(M50:R50)</f>
        <v/>
      </c>
      <c r="M50" s="83" t="n">
        <v>3376.90929197</v>
      </c>
      <c r="N50" s="83" t="n">
        <v>1702.87443756</v>
      </c>
      <c r="O50" s="83" t="n">
        <v>472.09913836</v>
      </c>
      <c r="P50" s="83" t="n">
        <v>1836.76876462</v>
      </c>
      <c r="Q50" s="83" t="n">
        <v>47.97225</v>
      </c>
      <c r="R50" s="83" t="n">
        <v>0</v>
      </c>
      <c r="S50" s="84" t="n">
        <v>0</v>
      </c>
      <c r="T50" s="262" t="n">
        <v>0</v>
      </c>
    </row>
    <row r="51" ht="12.75" customHeight="1" s="430">
      <c r="C51" s="79" t="n"/>
      <c r="D51" s="289">
        <f>$D$17</f>
        <v/>
      </c>
      <c r="E51" s="294">
        <f>F51+L51</f>
        <v/>
      </c>
      <c r="F51" s="85">
        <f>SUM(G51:K51)</f>
        <v/>
      </c>
      <c r="G51" s="85" t="n">
        <v>23.047194</v>
      </c>
      <c r="H51" s="85" t="n">
        <v>185.1489</v>
      </c>
      <c r="I51" s="85" t="n">
        <v>2402.902689</v>
      </c>
      <c r="J51" s="85" t="n">
        <v>0</v>
      </c>
      <c r="K51" s="85" t="n">
        <v>0</v>
      </c>
      <c r="L51" s="85">
        <f>SUM(M51:R51)</f>
        <v/>
      </c>
      <c r="M51" s="85" t="n">
        <v>3165.185648</v>
      </c>
      <c r="N51" s="85" t="n">
        <v>1571.091951</v>
      </c>
      <c r="O51" s="85" t="n">
        <v>236.452</v>
      </c>
      <c r="P51" s="85" t="n">
        <v>1578.345941</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16.4</v>
      </c>
      <c r="H52" s="83" t="n">
        <v>43.1</v>
      </c>
      <c r="I52" s="83" t="n">
        <v>24.8</v>
      </c>
      <c r="J52" s="83" t="n">
        <v>0</v>
      </c>
      <c r="K52" s="83" t="n">
        <v>0</v>
      </c>
      <c r="L52" s="83">
        <f>SUM(M52:R52)</f>
        <v/>
      </c>
      <c r="M52" s="83" t="n">
        <v>287.92936217</v>
      </c>
      <c r="N52" s="83" t="n">
        <v>340.70885998</v>
      </c>
      <c r="O52" s="83" t="n">
        <v>17.672317</v>
      </c>
      <c r="P52" s="83" t="n">
        <v>165.9308</v>
      </c>
      <c r="Q52" s="83" t="n">
        <v>0</v>
      </c>
      <c r="R52" s="83" t="n">
        <v>0</v>
      </c>
      <c r="S52" s="84" t="n">
        <v>0.4</v>
      </c>
      <c r="T52" s="262" t="n">
        <v>0.4</v>
      </c>
    </row>
    <row r="53" ht="12.75" customHeight="1" s="430">
      <c r="C53" s="79" t="n"/>
      <c r="D53" s="289">
        <f>$D$17</f>
        <v/>
      </c>
      <c r="E53" s="294">
        <f>F53+L53</f>
        <v/>
      </c>
      <c r="F53" s="85">
        <f>SUM(G53:K53)</f>
        <v/>
      </c>
      <c r="G53" s="85" t="n">
        <v>16</v>
      </c>
      <c r="H53" s="85" t="n">
        <v>38.3</v>
      </c>
      <c r="I53" s="85" t="n">
        <v>24.8</v>
      </c>
      <c r="J53" s="85" t="n">
        <v>0</v>
      </c>
      <c r="K53" s="85" t="n">
        <v>0</v>
      </c>
      <c r="L53" s="85">
        <f>SUM(M53:R53)</f>
        <v/>
      </c>
      <c r="M53" s="85" t="n">
        <v>282.146938</v>
      </c>
      <c r="N53" s="85" t="n">
        <v>386.301585</v>
      </c>
      <c r="O53" s="85" t="n">
        <v>17.702317</v>
      </c>
      <c r="P53" s="85" t="n">
        <v>127.5248</v>
      </c>
      <c r="Q53" s="85" t="n">
        <v>22.7</v>
      </c>
      <c r="R53" s="85" t="n">
        <v>0</v>
      </c>
      <c r="S53" s="86" t="n">
        <v>0.2</v>
      </c>
      <c r="T53" s="295" t="n">
        <v>0.2</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2693.18278006</v>
      </c>
      <c r="N54" s="83" t="n">
        <v>2116.90052907</v>
      </c>
      <c r="O54" s="83" t="n">
        <v>793.26707692</v>
      </c>
      <c r="P54" s="83" t="n">
        <v>999.56995193</v>
      </c>
      <c r="Q54" s="83" t="n">
        <v>4.694606429999999</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2656.138003</v>
      </c>
      <c r="N55" s="85" t="n">
        <v>1777.080879</v>
      </c>
      <c r="O55" s="85" t="n">
        <v>576.9</v>
      </c>
      <c r="P55" s="85" t="n">
        <v>926.919877</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80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110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142.35044248</v>
      </c>
      <c r="J60" s="83" t="n">
        <v>0</v>
      </c>
      <c r="K60" s="83" t="n">
        <v>0</v>
      </c>
      <c r="L60" s="83">
        <f>SUM(M60:R60)</f>
        <v/>
      </c>
      <c r="M60" s="83" t="n">
        <v>563.90065486</v>
      </c>
      <c r="N60" s="83" t="n">
        <v>543.76402924</v>
      </c>
      <c r="O60" s="83" t="n">
        <v>127.29515549</v>
      </c>
      <c r="P60" s="83" t="n">
        <v>291.54355594</v>
      </c>
      <c r="Q60" s="83" t="n">
        <v>0</v>
      </c>
      <c r="R60" s="83" t="n">
        <v>0</v>
      </c>
      <c r="S60" s="84" t="n">
        <v>0</v>
      </c>
      <c r="T60" s="262" t="n">
        <v>0</v>
      </c>
    </row>
    <row r="61" ht="12.75" customHeight="1" s="430">
      <c r="C61" s="79" t="n"/>
      <c r="D61" s="289">
        <f>$D$17</f>
        <v/>
      </c>
      <c r="E61" s="294">
        <f>F61+L61</f>
        <v/>
      </c>
      <c r="F61" s="85">
        <f>SUM(G61:K61)</f>
        <v/>
      </c>
      <c r="G61" s="85" t="n">
        <v>0</v>
      </c>
      <c r="H61" s="85" t="n">
        <v>0</v>
      </c>
      <c r="I61" s="85" t="n">
        <v>139.799046</v>
      </c>
      <c r="J61" s="85" t="n">
        <v>0</v>
      </c>
      <c r="K61" s="85" t="n">
        <v>0</v>
      </c>
      <c r="L61" s="85">
        <f>SUM(M61:R61)</f>
        <v/>
      </c>
      <c r="M61" s="85" t="n">
        <v>489.164795</v>
      </c>
      <c r="N61" s="85" t="n">
        <v>410.782797</v>
      </c>
      <c r="O61" s="85" t="n">
        <v>171.3</v>
      </c>
      <c r="P61" s="85" t="n">
        <v>277.118334</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1.40630185</v>
      </c>
      <c r="O62" s="83" t="n">
        <v>0</v>
      </c>
      <c r="P62" s="83" t="n">
        <v>71</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23.889101</v>
      </c>
      <c r="O63" s="85" t="n">
        <v>0</v>
      </c>
      <c r="P63" s="85" t="n">
        <v>71</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46</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44</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174.900415</v>
      </c>
      <c r="J66" s="83" t="n">
        <v>0</v>
      </c>
      <c r="K66" s="83" t="n">
        <v>0</v>
      </c>
      <c r="L66" s="83">
        <f>SUM(M66:R66)</f>
        <v/>
      </c>
      <c r="M66" s="83" t="n">
        <v>283.964</v>
      </c>
      <c r="N66" s="83" t="n">
        <v>1326.46519494</v>
      </c>
      <c r="O66" s="83" t="n">
        <v>231.346831</v>
      </c>
      <c r="P66" s="83" t="n">
        <v>308.816477</v>
      </c>
      <c r="Q66" s="83" t="n">
        <v>0</v>
      </c>
      <c r="R66" s="83" t="n">
        <v>0</v>
      </c>
      <c r="S66" s="84" t="n">
        <v>0</v>
      </c>
      <c r="T66" s="262" t="n">
        <v>0</v>
      </c>
    </row>
    <row r="67" ht="12.75" customHeight="1" s="430">
      <c r="C67" s="79" t="n"/>
      <c r="D67" s="289">
        <f>$D$17</f>
        <v/>
      </c>
      <c r="E67" s="294">
        <f>F67+L67</f>
        <v/>
      </c>
      <c r="F67" s="85">
        <f>SUM(G67:K67)</f>
        <v/>
      </c>
      <c r="G67" s="85" t="n">
        <v>0</v>
      </c>
      <c r="H67" s="85" t="n">
        <v>0</v>
      </c>
      <c r="I67" s="85" t="n">
        <v>60.1</v>
      </c>
      <c r="J67" s="85" t="n">
        <v>0</v>
      </c>
      <c r="K67" s="85" t="n">
        <v>0</v>
      </c>
      <c r="L67" s="85">
        <f>SUM(M67:R67)</f>
        <v/>
      </c>
      <c r="M67" s="85" t="n">
        <v>250.1</v>
      </c>
      <c r="N67" s="85" t="n">
        <v>1318.466</v>
      </c>
      <c r="O67" s="85" t="n">
        <v>132.2</v>
      </c>
      <c r="P67" s="85" t="n">
        <v>199.6</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11.0975628</v>
      </c>
      <c r="J68" s="83" t="n">
        <v>0</v>
      </c>
      <c r="K68" s="83" t="n">
        <v>0</v>
      </c>
      <c r="L68" s="83">
        <f>SUM(M68:R68)</f>
        <v/>
      </c>
      <c r="M68" s="83" t="n">
        <v>500.31796793</v>
      </c>
      <c r="N68" s="83" t="n">
        <v>304.33705876</v>
      </c>
      <c r="O68" s="83" t="n">
        <v>300.6039232</v>
      </c>
      <c r="P68" s="83" t="n">
        <v>154.93168</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640.49222</v>
      </c>
      <c r="N69" s="85" t="n">
        <v>250.34719</v>
      </c>
      <c r="O69" s="85" t="n">
        <v>208</v>
      </c>
      <c r="P69" s="85" t="n">
        <v>55.2</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78</v>
      </c>
      <c r="N70" s="83" t="n">
        <v>49</v>
      </c>
      <c r="O70" s="83" t="n">
        <v>0</v>
      </c>
      <c r="P70" s="83" t="n">
        <v>12</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78</v>
      </c>
      <c r="N71" s="85" t="n">
        <v>49</v>
      </c>
      <c r="O71" s="85" t="n">
        <v>0</v>
      </c>
      <c r="P71" s="85" t="n">
        <v>12</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48.0173403</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57.048918</v>
      </c>
      <c r="N79" s="85" t="n">
        <v>21.14009</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1613.2</v>
      </c>
      <c r="H80" s="83" t="n">
        <v>2645.6</v>
      </c>
      <c r="I80" s="83" t="n">
        <v>0</v>
      </c>
      <c r="J80" s="83" t="n">
        <v>0</v>
      </c>
      <c r="K80" s="83" t="n">
        <v>0</v>
      </c>
      <c r="L80" s="83">
        <f>SUM(M80:R80)</f>
        <v/>
      </c>
      <c r="M80" s="83" t="n">
        <v>64.14217608</v>
      </c>
      <c r="N80" s="83" t="n">
        <v>0</v>
      </c>
      <c r="O80" s="83" t="n">
        <v>0</v>
      </c>
      <c r="P80" s="83" t="n">
        <v>141.8146756</v>
      </c>
      <c r="Q80" s="83" t="n">
        <v>0</v>
      </c>
      <c r="R80" s="83" t="n">
        <v>0</v>
      </c>
      <c r="S80" s="84" t="n">
        <v>0.2</v>
      </c>
      <c r="T80" s="262" t="n">
        <v>0.2</v>
      </c>
    </row>
    <row r="81" ht="12.75" customHeight="1" s="430">
      <c r="C81" s="79" t="n"/>
      <c r="D81" s="289">
        <f>$D$17</f>
        <v/>
      </c>
      <c r="E81" s="294">
        <f>F81+L81</f>
        <v/>
      </c>
      <c r="F81" s="85">
        <f>SUM(G81:K81)</f>
        <v/>
      </c>
      <c r="G81" s="85" t="n">
        <v>1618.1</v>
      </c>
      <c r="H81" s="85" t="n">
        <v>2674.6</v>
      </c>
      <c r="I81" s="85" t="n">
        <v>0</v>
      </c>
      <c r="J81" s="85" t="n">
        <v>0</v>
      </c>
      <c r="K81" s="85" t="n">
        <v>0</v>
      </c>
      <c r="L81" s="85">
        <f>SUM(M81:R81)</f>
        <v/>
      </c>
      <c r="M81" s="85" t="n">
        <v>68</v>
      </c>
      <c r="N81" s="85" t="n">
        <v>22.556624</v>
      </c>
      <c r="O81" s="85" t="n">
        <v>0</v>
      </c>
      <c r="P81" s="85" t="n">
        <v>227.9</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84.44459128</v>
      </c>
      <c r="N84" s="83" t="n">
        <v>56.2677592</v>
      </c>
      <c r="O84" s="83" t="n">
        <v>0</v>
      </c>
      <c r="P84" s="83" t="n">
        <v>392.56868366</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89.82216899999999</v>
      </c>
      <c r="N85" s="85" t="n">
        <v>59.850988</v>
      </c>
      <c r="O85" s="85" t="n">
        <v>0</v>
      </c>
      <c r="P85" s="85" t="n">
        <v>349.2</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2376.88017254</v>
      </c>
      <c r="J86" s="83" t="n">
        <v>0</v>
      </c>
      <c r="K86" s="83" t="n">
        <v>0</v>
      </c>
      <c r="L86" s="83">
        <f>SUM(M86:R86)</f>
        <v/>
      </c>
      <c r="M86" s="83" t="n">
        <v>6058.161913370001</v>
      </c>
      <c r="N86" s="83" t="n">
        <v>470.2054016</v>
      </c>
      <c r="O86" s="83" t="n">
        <v>73.58485173</v>
      </c>
      <c r="P86" s="83" t="n">
        <v>1443.98273911</v>
      </c>
      <c r="Q86" s="83" t="n">
        <v>0</v>
      </c>
      <c r="R86" s="83" t="n">
        <v>0</v>
      </c>
      <c r="S86" s="84" t="n">
        <v>0</v>
      </c>
      <c r="T86" s="262" t="n">
        <v>0</v>
      </c>
    </row>
    <row r="87" ht="12.75" customHeight="1" s="430">
      <c r="C87" s="79" t="n"/>
      <c r="D87" s="289">
        <f>$D$17</f>
        <v/>
      </c>
      <c r="E87" s="294">
        <f>F87+L87</f>
        <v/>
      </c>
      <c r="F87" s="85">
        <f>SUM(G87:K87)</f>
        <v/>
      </c>
      <c r="G87" s="85" t="n">
        <v>0</v>
      </c>
      <c r="H87" s="85" t="n">
        <v>0</v>
      </c>
      <c r="I87" s="85" t="n">
        <v>2574.974376</v>
      </c>
      <c r="J87" s="85" t="n">
        <v>0</v>
      </c>
      <c r="K87" s="85" t="n">
        <v>0</v>
      </c>
      <c r="L87" s="85">
        <f>SUM(M87:R87)</f>
        <v/>
      </c>
      <c r="M87" s="85" t="n">
        <v>8115.064416</v>
      </c>
      <c r="N87" s="85" t="n">
        <v>769.7262040000001</v>
      </c>
      <c r="O87" s="85" t="n">
        <v>89.5</v>
      </c>
      <c r="P87" s="85" t="n">
        <v>1887.427074</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104.69380181</v>
      </c>
      <c r="J88" s="83" t="n">
        <v>0</v>
      </c>
      <c r="K88" s="83" t="n">
        <v>0</v>
      </c>
      <c r="L88" s="83">
        <f>SUM(M88:R88)</f>
        <v/>
      </c>
      <c r="M88" s="83" t="n">
        <v>0</v>
      </c>
      <c r="N88" s="83" t="n">
        <v>0</v>
      </c>
      <c r="O88" s="83" t="n">
        <v>35.27226821</v>
      </c>
      <c r="P88" s="83" t="n">
        <v>209.26772238</v>
      </c>
      <c r="Q88" s="83" t="n">
        <v>0</v>
      </c>
      <c r="R88" s="83" t="n">
        <v>0</v>
      </c>
      <c r="S88" s="84" t="n">
        <v>0</v>
      </c>
      <c r="T88" s="262" t="n">
        <v>0</v>
      </c>
    </row>
    <row r="89" ht="12.75" customHeight="1" s="430">
      <c r="C89" s="54" t="n"/>
      <c r="D89" s="290">
        <f>$D$17</f>
        <v/>
      </c>
      <c r="E89" s="296">
        <f>F89+L89</f>
        <v/>
      </c>
      <c r="F89" s="297">
        <f>SUM(G89:K89)</f>
        <v/>
      </c>
      <c r="G89" s="297" t="n">
        <v>0</v>
      </c>
      <c r="H89" s="297" t="n">
        <v>0</v>
      </c>
      <c r="I89" s="297" t="n">
        <v>261.1</v>
      </c>
      <c r="J89" s="297" t="n">
        <v>0</v>
      </c>
      <c r="K89" s="297" t="n">
        <v>0</v>
      </c>
      <c r="L89" s="297">
        <f>SUM(M89:R89)</f>
        <v/>
      </c>
      <c r="M89" s="297" t="n">
        <v>0</v>
      </c>
      <c r="N89" s="297" t="n">
        <v>0</v>
      </c>
      <c r="O89" s="297" t="n">
        <v>44.9</v>
      </c>
      <c r="P89" s="297" t="n">
        <v>140.4</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10628.20584568277</v>
      </c>
      <c r="G12" s="119" t="n">
        <v>5857.776547965233</v>
      </c>
      <c r="H12" s="83" t="n">
        <v>29186.46499018126</v>
      </c>
      <c r="I12" s="83" t="n">
        <v>70425.21992484901</v>
      </c>
      <c r="J12" s="84" t="n">
        <v>13134.89548494443</v>
      </c>
      <c r="K12" s="119" t="n">
        <v>10738.47991882977</v>
      </c>
      <c r="L12" s="83" t="n">
        <v>11148.308891045</v>
      </c>
      <c r="M12" s="83" t="n">
        <v>5338.141988878</v>
      </c>
      <c r="N12" s="262" t="n">
        <v>2064.126777004</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11129.78426973195</v>
      </c>
      <c r="G13" s="123" t="n">
        <v>5805.014874670076</v>
      </c>
      <c r="H13" s="124" t="n">
        <v>30686.52379301331</v>
      </c>
      <c r="I13" s="124" t="n">
        <v>65005.14991523652</v>
      </c>
      <c r="J13" s="125" t="n">
        <v>17533.41610147584</v>
      </c>
      <c r="K13" s="123" t="n">
        <v>12213.85631453195</v>
      </c>
      <c r="L13" s="124" t="n">
        <v>11075.05789901</v>
      </c>
      <c r="M13" s="124" t="n">
        <v>5180.312037494897</v>
      </c>
      <c r="N13" s="264" t="n">
        <v>946.9205149999998</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7012.95013437169</v>
      </c>
      <c r="G14" s="119" t="n">
        <v>335.23905766</v>
      </c>
      <c r="H14" s="83" t="n">
        <v>26572.27830573</v>
      </c>
      <c r="I14" s="83" t="n">
        <v>66842.26455844499</v>
      </c>
      <c r="J14" s="84" t="n">
        <v>11719.754833276</v>
      </c>
      <c r="K14" s="119" t="n">
        <v>6392.102263541689</v>
      </c>
      <c r="L14" s="83" t="n">
        <v>10357.78074924</v>
      </c>
      <c r="M14" s="83" t="n">
        <v>4421.832743748</v>
      </c>
      <c r="N14" s="262" t="n">
        <v>1683.555141164</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7414.276683657149</v>
      </c>
      <c r="G15" s="123" t="n">
        <v>325.103195</v>
      </c>
      <c r="H15" s="124" t="n">
        <v>27535.72569707</v>
      </c>
      <c r="I15" s="124" t="n">
        <v>60266.36319442</v>
      </c>
      <c r="J15" s="125" t="n">
        <v>16022.9029921</v>
      </c>
      <c r="K15" s="123" t="n">
        <v>7933.57915920715</v>
      </c>
      <c r="L15" s="124" t="n">
        <v>9840.500524999999</v>
      </c>
      <c r="M15" s="124" t="n">
        <v>4172.127391</v>
      </c>
      <c r="N15" s="264" t="n">
        <v>519.1025619999999</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88.189312571</v>
      </c>
      <c r="G16" s="119" t="n">
        <v>75</v>
      </c>
      <c r="H16" s="83" t="n">
        <v>153</v>
      </c>
      <c r="I16" s="83" t="n">
        <v>0</v>
      </c>
      <c r="J16" s="84" t="n">
        <v>50</v>
      </c>
      <c r="K16" s="119" t="n">
        <v>85.15423345000001</v>
      </c>
      <c r="L16" s="83" t="n">
        <v>57.83420154</v>
      </c>
      <c r="M16" s="83" t="n">
        <v>624.96154513</v>
      </c>
      <c r="N16" s="262" t="n">
        <v>53.035079121</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91.27990270000001</v>
      </c>
      <c r="G17" s="123" t="n">
        <v>75</v>
      </c>
      <c r="H17" s="124" t="n">
        <v>98</v>
      </c>
      <c r="I17" s="124" t="n">
        <v>0</v>
      </c>
      <c r="J17" s="125" t="n">
        <v>125</v>
      </c>
      <c r="K17" s="123" t="n">
        <v>101.6099027</v>
      </c>
      <c r="L17" s="124" t="n">
        <v>84.85677701</v>
      </c>
      <c r="M17" s="124" t="n">
        <v>679.103713</v>
      </c>
      <c r="N17" s="264" t="n">
        <v>39.67</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637.9830805835961</v>
      </c>
      <c r="G20" s="119" t="n">
        <v>0</v>
      </c>
      <c r="H20" s="83" t="n">
        <v>0</v>
      </c>
      <c r="I20" s="83" t="n">
        <v>0</v>
      </c>
      <c r="J20" s="84" t="n">
        <v>25</v>
      </c>
      <c r="K20" s="119" t="n">
        <v>558.298055693596</v>
      </c>
      <c r="L20" s="83" t="n">
        <v>0</v>
      </c>
      <c r="M20" s="83" t="n">
        <v>0</v>
      </c>
      <c r="N20" s="262" t="n">
        <v>97.733</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611.8825064675741</v>
      </c>
      <c r="G21" s="123" t="n">
        <v>0</v>
      </c>
      <c r="H21" s="124" t="n">
        <v>0</v>
      </c>
      <c r="I21" s="124" t="n">
        <v>0</v>
      </c>
      <c r="J21" s="125" t="n">
        <v>0</v>
      </c>
      <c r="K21" s="123" t="n">
        <v>413.4365064675741</v>
      </c>
      <c r="L21" s="124" t="n">
        <v>0</v>
      </c>
      <c r="M21" s="124" t="n">
        <v>0</v>
      </c>
      <c r="N21" s="264" t="n">
        <v>218.156</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5</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152.093601099</v>
      </c>
      <c r="G24" s="119" t="n">
        <v>0</v>
      </c>
      <c r="H24" s="83" t="n">
        <v>0</v>
      </c>
      <c r="I24" s="83" t="n">
        <v>89.68333337</v>
      </c>
      <c r="J24" s="84" t="n">
        <v>5</v>
      </c>
      <c r="K24" s="119" t="n">
        <v>152.093601099</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85.77169583</v>
      </c>
      <c r="G25" s="123" t="n">
        <v>9</v>
      </c>
      <c r="H25" s="124" t="n">
        <v>0</v>
      </c>
      <c r="I25" s="124" t="n">
        <v>99.41666669</v>
      </c>
      <c r="J25" s="125" t="n">
        <v>13</v>
      </c>
      <c r="K25" s="123" t="n">
        <v>85.77169583</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554.2661483954309</v>
      </c>
      <c r="G26" s="119" t="n">
        <v>260.09307301</v>
      </c>
      <c r="H26" s="83" t="n">
        <v>718.92382886</v>
      </c>
      <c r="I26" s="83" t="n">
        <v>2213.03821187</v>
      </c>
      <c r="J26" s="84" t="n">
        <v>733.568887832</v>
      </c>
      <c r="K26" s="119" t="n">
        <v>733.343932245431</v>
      </c>
      <c r="L26" s="83" t="n">
        <v>60.3501</v>
      </c>
      <c r="M26" s="83" t="n">
        <v>242.3477</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628.9788068238231</v>
      </c>
      <c r="G27" s="123" t="n">
        <v>276.591164</v>
      </c>
      <c r="H27" s="124" t="n">
        <v>827.62415795</v>
      </c>
      <c r="I27" s="124" t="n">
        <v>2203.556817</v>
      </c>
      <c r="J27" s="125" t="n">
        <v>776.400107</v>
      </c>
      <c r="K27" s="123" t="n">
        <v>794.1264940738231</v>
      </c>
      <c r="L27" s="124" t="n">
        <v>62.35</v>
      </c>
      <c r="M27" s="124" t="n">
        <v>274.62</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465.7376206248907</v>
      </c>
      <c r="G30" s="119" t="n">
        <v>0</v>
      </c>
      <c r="H30" s="83" t="n">
        <v>12</v>
      </c>
      <c r="I30" s="83" t="n">
        <v>590.11003914152</v>
      </c>
      <c r="J30" s="84" t="n">
        <v>71.8193026344286</v>
      </c>
      <c r="K30" s="119" t="n">
        <v>465.7376206248907</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514.2696665438928</v>
      </c>
      <c r="G31" s="123" t="n">
        <v>0</v>
      </c>
      <c r="H31" s="124" t="n">
        <v>29.349464</v>
      </c>
      <c r="I31" s="124" t="n">
        <v>1607.60806377589</v>
      </c>
      <c r="J31" s="125" t="n">
        <v>78.64935737583571</v>
      </c>
      <c r="K31" s="123" t="n">
        <v>514.2696665438928</v>
      </c>
      <c r="L31" s="124" t="n">
        <v>0</v>
      </c>
      <c r="M31" s="124" t="n">
        <v>1.46093349489677</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524.9401193824286</v>
      </c>
      <c r="H34" s="83" t="n">
        <v>340.79845103</v>
      </c>
      <c r="I34" s="83" t="n">
        <v>194.5579975</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54.536545263242</v>
      </c>
      <c r="H35" s="124" t="n">
        <v>383.6237007</v>
      </c>
      <c r="I35" s="124" t="n">
        <v>238.03571944</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20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20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17</v>
      </c>
      <c r="H38" s="83" t="n">
        <v>0</v>
      </c>
      <c r="I38" s="83" t="n">
        <v>48.16262907999999</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73.583</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5</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38.4</v>
      </c>
      <c r="H42" s="83" t="n">
        <v>0</v>
      </c>
      <c r="I42" s="83" t="n">
        <v>0</v>
      </c>
      <c r="J42" s="84" t="n">
        <v>31.423377782</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38.4</v>
      </c>
      <c r="H43" s="124" t="n">
        <v>0</v>
      </c>
      <c r="I43" s="124" t="n">
        <v>0</v>
      </c>
      <c r="J43" s="125" t="n">
        <v>103.38</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30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10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409.441085203084</v>
      </c>
      <c r="G46" s="119" t="n">
        <v>0</v>
      </c>
      <c r="H46" s="83" t="n">
        <v>0</v>
      </c>
      <c r="I46" s="83" t="n">
        <v>0</v>
      </c>
      <c r="J46" s="84" t="n">
        <v>0</v>
      </c>
      <c r="K46" s="119" t="n">
        <v>409.441085203084</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393.315264389013</v>
      </c>
      <c r="G47" s="123" t="n">
        <v>0</v>
      </c>
      <c r="H47" s="124" t="n">
        <v>0</v>
      </c>
      <c r="I47" s="124" t="n">
        <v>0</v>
      </c>
      <c r="J47" s="125" t="n">
        <v>0</v>
      </c>
      <c r="K47" s="123" t="n">
        <v>443.345264389013</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96.848957232</v>
      </c>
      <c r="G48" s="119" t="n">
        <v>4357.429838986</v>
      </c>
      <c r="H48" s="83" t="n">
        <v>103.26553392</v>
      </c>
      <c r="I48" s="83" t="n">
        <v>67.88546423</v>
      </c>
      <c r="J48" s="84" t="n">
        <v>0</v>
      </c>
      <c r="K48" s="119" t="n">
        <v>396.848957232</v>
      </c>
      <c r="L48" s="83" t="n">
        <v>492.22655945</v>
      </c>
      <c r="M48" s="83" t="n">
        <v>49</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75.15407714999999</v>
      </c>
      <c r="G49" s="123" t="n">
        <v>4728.853085</v>
      </c>
      <c r="H49" s="124" t="n">
        <v>108.744993</v>
      </c>
      <c r="I49" s="124" t="n">
        <v>72.960105</v>
      </c>
      <c r="J49" s="125" t="n">
        <v>0</v>
      </c>
      <c r="K49" s="123" t="n">
        <v>495.15407715</v>
      </c>
      <c r="L49" s="124" t="n">
        <v>803.2332560000001</v>
      </c>
      <c r="M49" s="124" t="n">
        <v>53</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45.02815667599999</v>
      </c>
      <c r="H50" s="83" t="n">
        <v>0</v>
      </c>
      <c r="I50" s="83" t="n">
        <v>0</v>
      </c>
      <c r="J50" s="84" t="n">
        <v>0</v>
      </c>
      <c r="K50" s="119" t="n">
        <v>261.69595674</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43.3</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5</v>
      </c>
      <c r="H52" s="83" t="n">
        <v>93</v>
      </c>
      <c r="I52" s="83" t="n">
        <v>0</v>
      </c>
      <c r="J52" s="84" t="n">
        <v>180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107</v>
      </c>
      <c r="I53" s="124" t="n">
        <v>0</v>
      </c>
      <c r="J53" s="125" t="n">
        <v>180</v>
      </c>
      <c r="K53" s="123" t="n">
        <v>83</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102.10801378</v>
      </c>
      <c r="G56" s="119" t="n">
        <v>0</v>
      </c>
      <c r="H56" s="83" t="n">
        <v>0</v>
      </c>
      <c r="I56" s="83" t="n">
        <v>8</v>
      </c>
      <c r="J56" s="84" t="n">
        <v>0</v>
      </c>
      <c r="K56" s="119" t="n">
        <v>102.10801378</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117.74188934</v>
      </c>
      <c r="G57" s="123" t="n">
        <v>0</v>
      </c>
      <c r="H57" s="124" t="n">
        <v>0</v>
      </c>
      <c r="I57" s="124" t="n">
        <v>8</v>
      </c>
      <c r="J57" s="125" t="n">
        <v>0</v>
      </c>
      <c r="K57" s="123" t="n">
        <v>117.74188934</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45</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10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50</v>
      </c>
      <c r="H62" s="83" t="n">
        <v>368.46861774</v>
      </c>
      <c r="I62" s="83" t="n">
        <v>30</v>
      </c>
      <c r="J62" s="84" t="n">
        <v>3</v>
      </c>
      <c r="K62" s="119" t="n">
        <v>0</v>
      </c>
      <c r="L62" s="83" t="n">
        <v>24.24</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50</v>
      </c>
      <c r="H63" s="124" t="n">
        <v>422.81236774</v>
      </c>
      <c r="I63" s="124" t="n">
        <v>59.528694</v>
      </c>
      <c r="J63" s="125" t="n">
        <v>17</v>
      </c>
      <c r="K63" s="123" t="n">
        <v>0</v>
      </c>
      <c r="L63" s="124" t="n">
        <v>36.373333</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35</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34.91116673</v>
      </c>
      <c r="G74" s="119" t="n">
        <v>0</v>
      </c>
      <c r="H74" s="83" t="n">
        <v>0</v>
      </c>
      <c r="I74" s="83" t="n">
        <v>0</v>
      </c>
      <c r="J74" s="84" t="n">
        <v>0</v>
      </c>
      <c r="K74" s="119" t="n">
        <v>34.91116673</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52.22650005</v>
      </c>
      <c r="G75" s="123" t="n">
        <v>0</v>
      </c>
      <c r="H75" s="124" t="n">
        <v>0</v>
      </c>
      <c r="I75" s="124" t="n">
        <v>0</v>
      </c>
      <c r="J75" s="125" t="n">
        <v>0</v>
      </c>
      <c r="K75" s="123" t="n">
        <v>52.22650005</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425.1480717757549</v>
      </c>
      <c r="G76" s="119" t="n">
        <v>0</v>
      </c>
      <c r="H76" s="83" t="n">
        <v>646.254899882897</v>
      </c>
      <c r="I76" s="83" t="n">
        <v>105.943426210404</v>
      </c>
      <c r="J76" s="84" t="n">
        <v>0</v>
      </c>
      <c r="K76" s="119" t="n">
        <v>419.360516773755</v>
      </c>
      <c r="L76" s="83" t="n">
        <v>100</v>
      </c>
      <c r="M76" s="83" t="n">
        <v>0</v>
      </c>
      <c r="N76" s="262" t="n">
        <v>5.787555002</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638.3191925884259</v>
      </c>
      <c r="G77" s="123" t="n">
        <v>0</v>
      </c>
      <c r="H77" s="124" t="n">
        <v>863.580664587858</v>
      </c>
      <c r="I77" s="124" t="n">
        <v>103.423311614438</v>
      </c>
      <c r="J77" s="125" t="n">
        <v>0</v>
      </c>
      <c r="K77" s="123" t="n">
        <v>629.779192588426</v>
      </c>
      <c r="L77" s="124" t="n">
        <v>100</v>
      </c>
      <c r="M77" s="124" t="n">
        <v>0</v>
      </c>
      <c r="N77" s="264" t="n">
        <v>8.539999999999999</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62</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148</v>
      </c>
      <c r="H79" s="124" t="n">
        <v>52</v>
      </c>
      <c r="I79" s="124" t="n">
        <v>80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42</v>
      </c>
      <c r="G80" s="119" t="n">
        <v>9.64630225080386</v>
      </c>
      <c r="H80" s="83" t="n">
        <v>110.1177556263551</v>
      </c>
      <c r="I80" s="83" t="n">
        <v>8.422863966</v>
      </c>
      <c r="J80" s="84" t="n">
        <v>30.752054305</v>
      </c>
      <c r="K80" s="119" t="n">
        <v>0</v>
      </c>
      <c r="L80" s="83" t="n">
        <v>55.87728081499999</v>
      </c>
      <c r="M80" s="83" t="n">
        <v>0</v>
      </c>
      <c r="N80" s="262" t="n">
        <v>42</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26</v>
      </c>
      <c r="G81" s="123" t="n">
        <v>16.2308854068341</v>
      </c>
      <c r="H81" s="124" t="n">
        <v>177.8627479654521</v>
      </c>
      <c r="I81" s="124" t="n">
        <v>9.692219999999999</v>
      </c>
      <c r="J81" s="125" t="n">
        <v>32.5</v>
      </c>
      <c r="K81" s="123" t="n">
        <v>0</v>
      </c>
      <c r="L81" s="124" t="n">
        <v>147.744008</v>
      </c>
      <c r="M81" s="124" t="n">
        <v>0</v>
      </c>
      <c r="N81" s="264" t="n">
        <v>55</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524.2868808760001</v>
      </c>
      <c r="G82" s="119" t="n">
        <v>0</v>
      </c>
      <c r="H82" s="83" t="n">
        <v>68.357597392</v>
      </c>
      <c r="I82" s="83" t="n">
        <v>165.151401036084</v>
      </c>
      <c r="J82" s="84" t="n">
        <v>0</v>
      </c>
      <c r="K82" s="119" t="n">
        <v>540.142743276</v>
      </c>
      <c r="L82" s="83" t="n">
        <v>0</v>
      </c>
      <c r="M82" s="83" t="n">
        <v>0</v>
      </c>
      <c r="N82" s="262" t="n">
        <v>182.016001717</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406.829016</v>
      </c>
      <c r="G83" s="123" t="n">
        <v>0</v>
      </c>
      <c r="H83" s="124" t="n">
        <v>80.2</v>
      </c>
      <c r="I83" s="124" t="n">
        <v>182.982123296205</v>
      </c>
      <c r="J83" s="125" t="n">
        <v>0</v>
      </c>
      <c r="K83" s="123" t="n">
        <v>381.076898</v>
      </c>
      <c r="L83" s="124" t="n">
        <v>0</v>
      </c>
      <c r="M83" s="124" t="n">
        <v>0</v>
      </c>
      <c r="N83" s="264" t="n">
        <v>106.451953</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17.551</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24.57</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210.144429115</v>
      </c>
      <c r="K86" s="119" t="n">
        <v>105</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138.123645</v>
      </c>
      <c r="K87" s="123" t="n">
        <v>95</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82.24177244032509</v>
      </c>
      <c r="G88" s="119" t="n">
        <v>0</v>
      </c>
      <c r="H88" s="83" t="n">
        <v>0</v>
      </c>
      <c r="I88" s="83" t="n">
        <v>0</v>
      </c>
      <c r="J88" s="84" t="n">
        <v>56.8816</v>
      </c>
      <c r="K88" s="119" t="n">
        <v>82.24177244032509</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73.73906819207291</v>
      </c>
      <c r="G89" s="312" t="n">
        <v>0</v>
      </c>
      <c r="H89" s="266" t="n">
        <v>0</v>
      </c>
      <c r="I89" s="266" t="n">
        <v>0</v>
      </c>
      <c r="J89" s="313" t="n">
        <v>21.89</v>
      </c>
      <c r="K89" s="312" t="n">
        <v>73.73906819207291</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15.99694542</v>
      </c>
      <c r="Q12" s="83" t="n">
        <v>0.1609706</v>
      </c>
      <c r="R12" s="83" t="n">
        <v>0.037088</v>
      </c>
      <c r="S12" s="121" t="n">
        <v>0</v>
      </c>
      <c r="T12" s="120">
        <f>SUM(U12:X12)</f>
        <v/>
      </c>
      <c r="U12" s="83" t="n">
        <v>93.10171474000001</v>
      </c>
      <c r="V12" s="83" t="n">
        <v>0.50362697</v>
      </c>
      <c r="W12" s="83" t="n">
        <v>0.09121923999999999</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7.591339000000001</v>
      </c>
      <c r="Q13" s="124" t="n">
        <v>0.118713</v>
      </c>
      <c r="R13" s="124" t="n">
        <v>0.005393</v>
      </c>
      <c r="S13" s="127" t="n">
        <v>0</v>
      </c>
      <c r="T13" s="126">
        <f>SUM(U13:X13)</f>
        <v/>
      </c>
      <c r="U13" s="124" t="n">
        <v>29.540269</v>
      </c>
      <c r="V13" s="124" t="n">
        <v>0.4407799999999999</v>
      </c>
      <c r="W13" s="124" t="n">
        <v>0.005752</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11.42999718</v>
      </c>
      <c r="Q14" s="83" t="n">
        <v>0.1609706</v>
      </c>
      <c r="R14" s="83" t="n">
        <v>0.037088</v>
      </c>
      <c r="S14" s="121" t="n">
        <v>0</v>
      </c>
      <c r="T14" s="120">
        <f>SUM(U14:X14)</f>
        <v/>
      </c>
      <c r="U14" s="83" t="n">
        <v>82.34208393</v>
      </c>
      <c r="V14" s="83" t="n">
        <v>0.50362697</v>
      </c>
      <c r="W14" s="83" t="n">
        <v>0.09121923999999999</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0.118713</v>
      </c>
      <c r="R15" s="124" t="n">
        <v>0.005393</v>
      </c>
      <c r="S15" s="127" t="n">
        <v>0</v>
      </c>
      <c r="T15" s="126">
        <f>SUM(U15:X15)</f>
        <v/>
      </c>
      <c r="U15" s="124" t="n">
        <v>0</v>
      </c>
      <c r="V15" s="124" t="n">
        <v>0.4407799999999999</v>
      </c>
      <c r="W15" s="124" t="n">
        <v>0.005752</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4.561419160000001</v>
      </c>
      <c r="Q16" s="83" t="n">
        <v>0</v>
      </c>
      <c r="R16" s="83" t="n">
        <v>0</v>
      </c>
      <c r="S16" s="121" t="n">
        <v>0</v>
      </c>
      <c r="T16" s="120">
        <f>SUM(U16:X16)</f>
        <v/>
      </c>
      <c r="U16" s="83" t="n">
        <v>10.75963081</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4.068315</v>
      </c>
      <c r="Q17" s="124" t="n">
        <v>0</v>
      </c>
      <c r="R17" s="124" t="n">
        <v>0</v>
      </c>
      <c r="S17" s="127" t="n">
        <v>0</v>
      </c>
      <c r="T17" s="126">
        <f>SUM(U17:X17)</f>
        <v/>
      </c>
      <c r="U17" s="124" t="n">
        <v>17.932718</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0.00552908</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3.305835</v>
      </c>
      <c r="Q27" s="124" t="n">
        <v>0</v>
      </c>
      <c r="R27" s="124" t="n">
        <v>0</v>
      </c>
      <c r="S27" s="127" t="n">
        <v>0</v>
      </c>
      <c r="T27" s="126">
        <f>SUM(U27:X27)</f>
        <v/>
      </c>
      <c r="U27" s="124" t="n">
        <v>9.654995999999999</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0.217189</v>
      </c>
      <c r="Q47" s="124" t="n">
        <v>0</v>
      </c>
      <c r="R47" s="124" t="n">
        <v>0</v>
      </c>
      <c r="S47" s="127" t="n">
        <v>0</v>
      </c>
      <c r="T47" s="126">
        <f>SUM(U47:X47)</f>
        <v/>
      </c>
      <c r="U47" s="124" t="n">
        <v>1.952555</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1387.56367957</v>
      </c>
      <c r="G12" s="137" t="n">
        <v>0</v>
      </c>
      <c r="H12" s="138" t="n">
        <v>0</v>
      </c>
      <c r="I12" s="275" t="n">
        <v>0</v>
      </c>
    </row>
    <row r="13" ht="12.75" customHeight="1" s="430">
      <c r="C13" s="55" t="n"/>
      <c r="D13" s="283">
        <f>"year "&amp;(AktJahr-1)</f>
        <v/>
      </c>
      <c r="E13" s="263">
        <f>SUM(F13:G13)</f>
        <v/>
      </c>
      <c r="F13" s="140" t="n">
        <v>1726.847134000001</v>
      </c>
      <c r="G13" s="141" t="n">
        <v>0</v>
      </c>
      <c r="H13" s="142" t="n">
        <v>0</v>
      </c>
      <c r="I13" s="276" t="n">
        <v>0</v>
      </c>
    </row>
    <row r="14" ht="12.75" customHeight="1" s="430">
      <c r="B14" s="13" t="inlineStr">
        <is>
          <t>DE</t>
        </is>
      </c>
      <c r="C14" s="81" t="inlineStr">
        <is>
          <t>Germany</t>
        </is>
      </c>
      <c r="D14" s="282">
        <f>$D$12</f>
        <v/>
      </c>
      <c r="E14" s="261">
        <f>SUM(F14:G14)</f>
        <v/>
      </c>
      <c r="F14" s="136" t="n">
        <v>74.91163038000001</v>
      </c>
      <c r="G14" s="137" t="n">
        <v>0</v>
      </c>
      <c r="H14" s="143" t="n">
        <v>0</v>
      </c>
      <c r="I14" s="277" t="n">
        <v>0</v>
      </c>
    </row>
    <row r="15" ht="12.75" customHeight="1" s="430">
      <c r="C15" s="55" t="n"/>
      <c r="D15" s="283">
        <f>$D$13</f>
        <v/>
      </c>
      <c r="E15" s="263">
        <f>SUM(F15:G15)</f>
        <v/>
      </c>
      <c r="F15" s="140" t="n">
        <v>158.019645</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0.60858</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10.38741817</v>
      </c>
      <c r="G42" s="137" t="n">
        <v>0</v>
      </c>
      <c r="H42" s="143" t="n">
        <v>0</v>
      </c>
      <c r="I42" s="277" t="n">
        <v>0</v>
      </c>
    </row>
    <row r="43" ht="12.75" customHeight="1" s="430">
      <c r="C43" s="55" t="n"/>
      <c r="D43" s="283">
        <f>$D$13</f>
        <v/>
      </c>
      <c r="E43" s="263">
        <f>SUM(F43:G43)</f>
        <v/>
      </c>
      <c r="F43" s="140" t="n">
        <v>29.602625</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2.94959356</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20.89394569</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35.49897696</v>
      </c>
      <c r="G114" s="137" t="n">
        <v>0</v>
      </c>
      <c r="H114" s="143" t="n">
        <v>0</v>
      </c>
      <c r="I114" s="277" t="n">
        <v>0</v>
      </c>
    </row>
    <row r="115" ht="12.75" customHeight="1" s="430">
      <c r="C115" s="55" t="n"/>
      <c r="D115" s="283">
        <f>$D$13</f>
        <v/>
      </c>
      <c r="E115" s="263">
        <f>SUM(F115:G115)</f>
        <v/>
      </c>
      <c r="F115" s="140" t="n">
        <v>45.174852</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14.12591788</v>
      </c>
      <c r="G118" s="137" t="n">
        <v>0</v>
      </c>
      <c r="H118" s="143" t="n">
        <v>0</v>
      </c>
      <c r="I118" s="277" t="n">
        <v>0</v>
      </c>
    </row>
    <row r="119" ht="12.75" customHeight="1" s="430">
      <c r="C119" s="55" t="n"/>
      <c r="D119" s="283">
        <f>$D$13</f>
        <v/>
      </c>
      <c r="E119" s="263">
        <f>SUM(F119:G119)</f>
        <v/>
      </c>
      <c r="F119" s="140" t="n">
        <v>44.780687</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32.84607609</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32.93380201</v>
      </c>
      <c r="G160" s="137" t="n">
        <v>0</v>
      </c>
      <c r="H160" s="143" t="n">
        <v>0</v>
      </c>
      <c r="I160" s="277" t="n">
        <v>0</v>
      </c>
    </row>
    <row r="161" ht="12.75" customHeight="1" s="430">
      <c r="C161" s="55" t="n"/>
      <c r="D161" s="283">
        <f>$D$13</f>
        <v/>
      </c>
      <c r="E161" s="263">
        <f>SUM(F161:G161)</f>
        <v/>
      </c>
      <c r="F161" s="140" t="n">
        <v>17.707088</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11.55967236</v>
      </c>
      <c r="G182" s="137" t="n">
        <v>0</v>
      </c>
      <c r="H182" s="143" t="n">
        <v>0</v>
      </c>
      <c r="I182" s="277" t="n">
        <v>0</v>
      </c>
    </row>
    <row r="183" ht="12.75" customHeight="1" s="430">
      <c r="C183" s="55" t="n"/>
      <c r="D183" s="283">
        <f>$D$13</f>
        <v/>
      </c>
      <c r="E183" s="263">
        <f>SUM(F183:G183)</f>
        <v/>
      </c>
      <c r="F183" s="140" t="n">
        <v>43.91173999999999</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311.13911182</v>
      </c>
      <c r="G234" s="137" t="n">
        <v>0</v>
      </c>
      <c r="H234" s="143" t="n">
        <v>0</v>
      </c>
      <c r="I234" s="277" t="n">
        <v>0</v>
      </c>
    </row>
    <row r="235" ht="12.75" customHeight="1" s="430">
      <c r="C235" s="55" t="n"/>
      <c r="D235" s="283">
        <f>$D$13</f>
        <v/>
      </c>
      <c r="E235" s="263">
        <f>SUM(F235:G235)</f>
        <v/>
      </c>
      <c r="F235" s="140" t="n">
        <v>387.07146</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76.43328458000001</v>
      </c>
      <c r="G258" s="137" t="n">
        <v>0</v>
      </c>
      <c r="H258" s="143" t="n">
        <v>0</v>
      </c>
      <c r="I258" s="277" t="n">
        <v>0</v>
      </c>
    </row>
    <row r="259" ht="12.75" customHeight="1" s="430">
      <c r="C259" s="55" t="n"/>
      <c r="D259" s="283">
        <f>$D$13</f>
        <v/>
      </c>
      <c r="E259" s="263">
        <f>SUM(F259:G259)</f>
        <v/>
      </c>
      <c r="F259" s="140" t="n">
        <v>100.087594</v>
      </c>
      <c r="G259" s="141" t="n">
        <v>0</v>
      </c>
      <c r="H259" s="143" t="n">
        <v>0</v>
      </c>
      <c r="I259" s="277" t="n">
        <v>0</v>
      </c>
    </row>
    <row r="260" ht="12.75" customHeight="1" s="430">
      <c r="B260" s="13" t="inlineStr">
        <is>
          <t>MD</t>
        </is>
      </c>
      <c r="C260" s="81" t="inlineStr">
        <is>
          <t>Marshall Islands</t>
        </is>
      </c>
      <c r="D260" s="282">
        <f>$D$12</f>
        <v/>
      </c>
      <c r="E260" s="261">
        <f>SUM(F260:G260)</f>
        <v/>
      </c>
      <c r="F260" s="136" t="n">
        <v>487.69513173</v>
      </c>
      <c r="G260" s="137" t="n">
        <v>0</v>
      </c>
      <c r="H260" s="143" t="n">
        <v>0</v>
      </c>
      <c r="I260" s="277" t="n">
        <v>0</v>
      </c>
    </row>
    <row r="261" ht="12.75" customHeight="1" s="430">
      <c r="C261" s="55" t="n"/>
      <c r="D261" s="283">
        <f>$D$13</f>
        <v/>
      </c>
      <c r="E261" s="263">
        <f>SUM(F261:G261)</f>
        <v/>
      </c>
      <c r="F261" s="140" t="n">
        <v>614.489248</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186.20012162</v>
      </c>
      <c r="G310" s="137" t="n">
        <v>0</v>
      </c>
      <c r="H310" s="143" t="n">
        <v>0</v>
      </c>
      <c r="I310" s="277" t="n">
        <v>0</v>
      </c>
    </row>
    <row r="311" ht="12.75" customHeight="1" s="430">
      <c r="C311" s="55" t="n"/>
      <c r="D311" s="283">
        <f>$D$13</f>
        <v/>
      </c>
      <c r="E311" s="263">
        <f>SUM(F311:G311)</f>
        <v/>
      </c>
      <c r="F311" s="140" t="n">
        <v>211.692694</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16.77818487</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73.21081185</v>
      </c>
      <c r="G356" s="137" t="n">
        <v>0</v>
      </c>
      <c r="H356" s="143" t="n">
        <v>0</v>
      </c>
      <c r="I356" s="277" t="n">
        <v>0</v>
      </c>
    </row>
    <row r="357" ht="12.75" customHeight="1" s="430">
      <c r="C357" s="55" t="n"/>
      <c r="D357" s="283">
        <f>$D$13</f>
        <v/>
      </c>
      <c r="E357" s="263">
        <f>SUM(F357:G357)</f>
        <v/>
      </c>
      <c r="F357" s="140" t="n">
        <v>73.70092100000001</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18576.833563257</v>
      </c>
      <c r="F13" s="83" t="n">
        <v>1729.5</v>
      </c>
      <c r="G13" s="83" t="n">
        <v>835</v>
      </c>
      <c r="H13" s="121" t="n">
        <v>1457.975</v>
      </c>
      <c r="I13" s="83" t="n">
        <v>1041.9</v>
      </c>
      <c r="J13" s="262" t="n">
        <v>15389.358563257</v>
      </c>
    </row>
    <row r="14" ht="12.75" customHeight="1" s="430">
      <c r="B14" s="149" t="n"/>
      <c r="C14" s="54" t="n"/>
      <c r="D14" s="54">
        <f>"year "&amp;(AktJahr-1)</f>
        <v/>
      </c>
      <c r="E14" s="263" t="n">
        <v>14173.83043746</v>
      </c>
      <c r="F14" s="124" t="n">
        <v>1008.9</v>
      </c>
      <c r="G14" s="124" t="n">
        <v>410</v>
      </c>
      <c r="H14" s="127" t="n">
        <v>979.725</v>
      </c>
      <c r="I14" s="124" t="n">
        <v>462.5</v>
      </c>
      <c r="J14" s="264" t="n">
        <v>12185.20543746</v>
      </c>
    </row>
    <row r="15" ht="12.75" customHeight="1" s="430">
      <c r="B15" s="149" t="inlineStr">
        <is>
          <t>DE</t>
        </is>
      </c>
      <c r="C15" s="81" t="inlineStr">
        <is>
          <t>Germany</t>
        </is>
      </c>
      <c r="D15" s="82">
        <f>$D$13</f>
        <v/>
      </c>
      <c r="E15" s="261" t="n">
        <v>11534.766486814</v>
      </c>
      <c r="F15" s="83" t="n">
        <v>1191.2</v>
      </c>
      <c r="G15" s="83" t="n">
        <v>321.7</v>
      </c>
      <c r="H15" s="121" t="n">
        <v>412.075</v>
      </c>
      <c r="I15" s="83" t="n">
        <v>146</v>
      </c>
      <c r="J15" s="262" t="n">
        <v>9931.491486813999</v>
      </c>
    </row>
    <row r="16" ht="12.75" customHeight="1" s="430">
      <c r="B16" s="149" t="n"/>
      <c r="C16" s="54" t="n"/>
      <c r="D16" s="54">
        <f>$D$14</f>
        <v/>
      </c>
      <c r="E16" s="263" t="n">
        <v>10521.986594</v>
      </c>
      <c r="F16" s="124" t="n">
        <v>939</v>
      </c>
      <c r="G16" s="124" t="n">
        <v>390</v>
      </c>
      <c r="H16" s="127" t="n">
        <v>372.725</v>
      </c>
      <c r="I16" s="124" t="n">
        <v>164</v>
      </c>
      <c r="J16" s="264" t="n">
        <v>9210.261594000001</v>
      </c>
    </row>
    <row r="17" ht="12.75" customHeight="1" s="430">
      <c r="B17" s="150" t="inlineStr">
        <is>
          <t>BE</t>
        </is>
      </c>
      <c r="C17" s="81" t="inlineStr">
        <is>
          <t>Belgium</t>
        </is>
      </c>
      <c r="D17" s="82">
        <f>$D$13</f>
        <v/>
      </c>
      <c r="E17" s="261" t="n">
        <v>305</v>
      </c>
      <c r="F17" s="83" t="n">
        <v>50</v>
      </c>
      <c r="G17" s="83" t="n">
        <v>50</v>
      </c>
      <c r="H17" s="121" t="n">
        <v>0</v>
      </c>
      <c r="I17" s="83" t="n">
        <v>0</v>
      </c>
      <c r="J17" s="262" t="n">
        <v>255</v>
      </c>
    </row>
    <row r="18" ht="12.75" customHeight="1" s="430">
      <c r="B18" s="149" t="n"/>
      <c r="C18" s="54" t="n"/>
      <c r="D18" s="54">
        <f>$D$14</f>
        <v/>
      </c>
      <c r="E18" s="263" t="n">
        <v>44.405</v>
      </c>
      <c r="F18" s="124" t="n">
        <v>0</v>
      </c>
      <c r="G18" s="124" t="n">
        <v>0</v>
      </c>
      <c r="H18" s="127" t="n">
        <v>0</v>
      </c>
      <c r="I18" s="124" t="n">
        <v>0</v>
      </c>
      <c r="J18" s="264" t="n">
        <v>44.405</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96.2</v>
      </c>
      <c r="F21" s="83" t="n">
        <v>0</v>
      </c>
      <c r="G21" s="83" t="n">
        <v>0</v>
      </c>
      <c r="H21" s="121" t="n">
        <v>21.5</v>
      </c>
      <c r="I21" s="83" t="n">
        <v>21.5</v>
      </c>
      <c r="J21" s="262" t="n">
        <v>74.7</v>
      </c>
    </row>
    <row r="22" ht="12.75" customHeight="1" s="430">
      <c r="B22" s="149" t="n"/>
      <c r="C22" s="54" t="n"/>
      <c r="D22" s="54">
        <f>$D$14</f>
        <v/>
      </c>
      <c r="E22" s="263" t="n">
        <v>35</v>
      </c>
      <c r="F22" s="124" t="n">
        <v>0</v>
      </c>
      <c r="G22" s="124" t="n">
        <v>0</v>
      </c>
      <c r="H22" s="127" t="n">
        <v>0</v>
      </c>
      <c r="I22" s="124" t="n">
        <v>0</v>
      </c>
      <c r="J22" s="264" t="n">
        <v>35</v>
      </c>
    </row>
    <row r="23" ht="12.75" customHeight="1" s="430">
      <c r="B23" s="150" t="inlineStr">
        <is>
          <t>DK</t>
        </is>
      </c>
      <c r="C23" s="81" t="inlineStr">
        <is>
          <t>Estonia</t>
        </is>
      </c>
      <c r="D23" s="82">
        <f>$D$13</f>
        <v/>
      </c>
      <c r="E23" s="261" t="n">
        <v>2</v>
      </c>
      <c r="F23" s="83" t="n">
        <v>0</v>
      </c>
      <c r="G23" s="83" t="n">
        <v>0</v>
      </c>
      <c r="H23" s="121" t="n">
        <v>0</v>
      </c>
      <c r="I23" s="83" t="n">
        <v>0</v>
      </c>
      <c r="J23" s="262" t="n">
        <v>2</v>
      </c>
    </row>
    <row r="24" ht="12.75" customHeight="1" s="430">
      <c r="B24" s="149" t="n"/>
      <c r="C24" s="54" t="n"/>
      <c r="D24" s="54">
        <f>$D$14</f>
        <v/>
      </c>
      <c r="E24" s="263" t="n">
        <v>2</v>
      </c>
      <c r="F24" s="124" t="n">
        <v>0</v>
      </c>
      <c r="G24" s="124" t="n">
        <v>0</v>
      </c>
      <c r="H24" s="127" t="n">
        <v>0</v>
      </c>
      <c r="I24" s="124" t="n">
        <v>0</v>
      </c>
      <c r="J24" s="264" t="n">
        <v>2</v>
      </c>
    </row>
    <row r="25" ht="12.75" customHeight="1" s="430">
      <c r="B25" s="150" t="inlineStr">
        <is>
          <t>EE</t>
        </is>
      </c>
      <c r="C25" s="81" t="inlineStr">
        <is>
          <t>Finland</t>
        </is>
      </c>
      <c r="D25" s="82">
        <f>$D$13</f>
        <v/>
      </c>
      <c r="E25" s="261" t="n">
        <v>93</v>
      </c>
      <c r="F25" s="83" t="n">
        <v>0</v>
      </c>
      <c r="G25" s="83" t="n">
        <v>0</v>
      </c>
      <c r="H25" s="121" t="n">
        <v>18</v>
      </c>
      <c r="I25" s="83" t="n">
        <v>18</v>
      </c>
      <c r="J25" s="262" t="n">
        <v>75</v>
      </c>
    </row>
    <row r="26" ht="12.75" customHeight="1" s="430">
      <c r="B26" s="149" t="n"/>
      <c r="C26" s="54" t="n"/>
      <c r="D26" s="54">
        <f>$D$14</f>
        <v/>
      </c>
      <c r="E26" s="263" t="n">
        <v>50</v>
      </c>
      <c r="F26" s="124" t="n">
        <v>0</v>
      </c>
      <c r="G26" s="124" t="n">
        <v>0</v>
      </c>
      <c r="H26" s="127" t="n">
        <v>0</v>
      </c>
      <c r="I26" s="124" t="n">
        <v>0</v>
      </c>
      <c r="J26" s="264" t="n">
        <v>50</v>
      </c>
    </row>
    <row r="27" ht="12.75" customHeight="1" s="430">
      <c r="B27" s="150" t="inlineStr">
        <is>
          <t>FI</t>
        </is>
      </c>
      <c r="C27" s="81" t="inlineStr">
        <is>
          <t>France</t>
        </is>
      </c>
      <c r="D27" s="82">
        <f>$D$13</f>
        <v/>
      </c>
      <c r="E27" s="261" t="n">
        <v>1187.5</v>
      </c>
      <c r="F27" s="83" t="n">
        <v>182</v>
      </c>
      <c r="G27" s="83" t="n">
        <v>182</v>
      </c>
      <c r="H27" s="121" t="n">
        <v>568.5</v>
      </c>
      <c r="I27" s="83" t="n">
        <v>493.5</v>
      </c>
      <c r="J27" s="262" t="n">
        <v>437</v>
      </c>
    </row>
    <row r="28" ht="12.75" customHeight="1" s="430">
      <c r="B28" s="149" t="n"/>
      <c r="C28" s="54" t="n"/>
      <c r="D28" s="54">
        <f>$D$14</f>
        <v/>
      </c>
      <c r="E28" s="263" t="n">
        <v>518.5</v>
      </c>
      <c r="F28" s="124" t="n">
        <v>0</v>
      </c>
      <c r="G28" s="124" t="n">
        <v>0</v>
      </c>
      <c r="H28" s="127" t="n">
        <v>265.5</v>
      </c>
      <c r="I28" s="124" t="n">
        <v>223.5</v>
      </c>
      <c r="J28" s="264" t="n">
        <v>253</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120</v>
      </c>
      <c r="F33" s="83" t="n">
        <v>0</v>
      </c>
      <c r="G33" s="83" t="n">
        <v>0</v>
      </c>
      <c r="H33" s="121" t="n">
        <v>0</v>
      </c>
      <c r="I33" s="83" t="n">
        <v>0</v>
      </c>
      <c r="J33" s="262" t="n">
        <v>120</v>
      </c>
    </row>
    <row r="34" ht="12.75" customHeight="1" s="430">
      <c r="B34" s="149" t="n"/>
      <c r="C34" s="54" t="n"/>
      <c r="D34" s="54">
        <f>$D$14</f>
        <v/>
      </c>
      <c r="E34" s="263" t="n">
        <v>42</v>
      </c>
      <c r="F34" s="124" t="n">
        <v>0</v>
      </c>
      <c r="G34" s="124" t="n">
        <v>0</v>
      </c>
      <c r="H34" s="127" t="n">
        <v>0</v>
      </c>
      <c r="I34" s="124" t="n">
        <v>0</v>
      </c>
      <c r="J34" s="264" t="n">
        <v>42</v>
      </c>
    </row>
    <row r="35" ht="12.75" customHeight="1" s="430">
      <c r="B35" s="149" t="inlineStr">
        <is>
          <t>IE</t>
        </is>
      </c>
      <c r="C35" s="81" t="inlineStr">
        <is>
          <t>Italy</t>
        </is>
      </c>
      <c r="D35" s="82">
        <f>$D$13</f>
        <v/>
      </c>
      <c r="E35" s="261" t="n">
        <v>1278.76323854</v>
      </c>
      <c r="F35" s="83" t="n">
        <v>0</v>
      </c>
      <c r="G35" s="83" t="n">
        <v>0</v>
      </c>
      <c r="H35" s="121" t="n">
        <v>0</v>
      </c>
      <c r="I35" s="83" t="n">
        <v>0</v>
      </c>
      <c r="J35" s="262" t="n">
        <v>1278.76323854</v>
      </c>
    </row>
    <row r="36" ht="12.75" customHeight="1" s="430">
      <c r="B36" s="149" t="n"/>
      <c r="C36" s="54" t="n"/>
      <c r="D36" s="54">
        <f>$D$14</f>
        <v/>
      </c>
      <c r="E36" s="263" t="n">
        <v>752.53580646</v>
      </c>
      <c r="F36" s="124" t="n">
        <v>0</v>
      </c>
      <c r="G36" s="124" t="n">
        <v>0</v>
      </c>
      <c r="H36" s="127" t="n">
        <v>0</v>
      </c>
      <c r="I36" s="124" t="n">
        <v>0</v>
      </c>
      <c r="J36" s="264" t="n">
        <v>752.53580646</v>
      </c>
    </row>
    <row r="37" ht="12.75" customHeight="1" s="430">
      <c r="B37" s="149" t="inlineStr">
        <is>
          <t>IT</t>
        </is>
      </c>
      <c r="C37" s="81" t="inlineStr">
        <is>
          <t>Croatia</t>
        </is>
      </c>
      <c r="D37" s="82">
        <f>$D$13</f>
        <v/>
      </c>
      <c r="E37" s="261" t="n">
        <v>46.9</v>
      </c>
      <c r="F37" s="83" t="n">
        <v>0</v>
      </c>
      <c r="G37" s="83" t="n">
        <v>0</v>
      </c>
      <c r="H37" s="121" t="n">
        <v>0</v>
      </c>
      <c r="I37" s="83" t="n">
        <v>0</v>
      </c>
      <c r="J37" s="262" t="n">
        <v>46.9</v>
      </c>
    </row>
    <row r="38" ht="12.75" customHeight="1" s="430">
      <c r="B38" s="149" t="n"/>
      <c r="C38" s="54" t="n"/>
      <c r="D38" s="54">
        <f>$D$14</f>
        <v/>
      </c>
      <c r="E38" s="263" t="n">
        <v>44.9</v>
      </c>
      <c r="F38" s="124" t="n">
        <v>0</v>
      </c>
      <c r="G38" s="124" t="n">
        <v>0</v>
      </c>
      <c r="H38" s="127" t="n">
        <v>0</v>
      </c>
      <c r="I38" s="124" t="n">
        <v>0</v>
      </c>
      <c r="J38" s="264" t="n">
        <v>44.9</v>
      </c>
    </row>
    <row r="39" ht="12.75" customHeight="1" s="430">
      <c r="B39" s="149" t="inlineStr">
        <is>
          <t>LV</t>
        </is>
      </c>
      <c r="C39" s="81" t="inlineStr">
        <is>
          <t>Latvia</t>
        </is>
      </c>
      <c r="D39" s="82">
        <f>$D$13</f>
        <v/>
      </c>
      <c r="E39" s="261" t="n">
        <v>26</v>
      </c>
      <c r="F39" s="83" t="n">
        <v>0</v>
      </c>
      <c r="G39" s="83" t="n">
        <v>0</v>
      </c>
      <c r="H39" s="121" t="n">
        <v>0</v>
      </c>
      <c r="I39" s="83" t="n">
        <v>0</v>
      </c>
      <c r="J39" s="262" t="n">
        <v>26</v>
      </c>
    </row>
    <row r="40" ht="12.75" customHeight="1" s="430">
      <c r="B40" s="149" t="n"/>
      <c r="C40" s="54" t="n"/>
      <c r="D40" s="54">
        <f>$D$14</f>
        <v/>
      </c>
      <c r="E40" s="263" t="n">
        <v>26</v>
      </c>
      <c r="F40" s="124" t="n">
        <v>0</v>
      </c>
      <c r="G40" s="124" t="n">
        <v>0</v>
      </c>
      <c r="H40" s="127" t="n">
        <v>0</v>
      </c>
      <c r="I40" s="124" t="n">
        <v>0</v>
      </c>
      <c r="J40" s="264" t="n">
        <v>26</v>
      </c>
    </row>
    <row r="41" ht="12.75" customHeight="1" s="430">
      <c r="B41" s="149" t="inlineStr">
        <is>
          <t>LT</t>
        </is>
      </c>
      <c r="C41" s="81" t="inlineStr">
        <is>
          <t>Lithuania</t>
        </is>
      </c>
      <c r="D41" s="82">
        <f>$D$13</f>
        <v/>
      </c>
      <c r="E41" s="261" t="n">
        <v>1</v>
      </c>
      <c r="F41" s="83" t="n">
        <v>0</v>
      </c>
      <c r="G41" s="83" t="n">
        <v>0</v>
      </c>
      <c r="H41" s="121" t="n">
        <v>0</v>
      </c>
      <c r="I41" s="83" t="n">
        <v>0</v>
      </c>
      <c r="J41" s="262" t="n">
        <v>1</v>
      </c>
    </row>
    <row r="42" ht="12.75" customHeight="1" s="430">
      <c r="B42" s="149" t="n"/>
      <c r="C42" s="54" t="n"/>
      <c r="D42" s="54">
        <f>$D$14</f>
        <v/>
      </c>
      <c r="E42" s="263" t="n">
        <v>1</v>
      </c>
      <c r="F42" s="124" t="n">
        <v>0</v>
      </c>
      <c r="G42" s="124" t="n">
        <v>0</v>
      </c>
      <c r="H42" s="127" t="n">
        <v>0</v>
      </c>
      <c r="I42" s="124" t="n">
        <v>0</v>
      </c>
      <c r="J42" s="264" t="n">
        <v>1</v>
      </c>
    </row>
    <row r="43" ht="12.75" customHeight="1" s="430">
      <c r="B43" s="149" t="inlineStr">
        <is>
          <t>LU</t>
        </is>
      </c>
      <c r="C43" s="81" t="inlineStr">
        <is>
          <t>Luxembourg</t>
        </is>
      </c>
      <c r="D43" s="82">
        <f>$D$13</f>
        <v/>
      </c>
      <c r="E43" s="261" t="n">
        <v>274.566</v>
      </c>
      <c r="F43" s="83" t="n">
        <v>0</v>
      </c>
      <c r="G43" s="83" t="n">
        <v>0</v>
      </c>
      <c r="H43" s="121" t="n">
        <v>0</v>
      </c>
      <c r="I43" s="83" t="n">
        <v>0</v>
      </c>
      <c r="J43" s="262" t="n">
        <v>274.566</v>
      </c>
    </row>
    <row r="44" ht="12.75" customHeight="1" s="430">
      <c r="B44" s="149" t="n"/>
      <c r="C44" s="54" t="n"/>
      <c r="D44" s="54">
        <f>$D$14</f>
        <v/>
      </c>
      <c r="E44" s="263" t="n">
        <v>102.566</v>
      </c>
      <c r="F44" s="124" t="n">
        <v>0</v>
      </c>
      <c r="G44" s="124" t="n">
        <v>0</v>
      </c>
      <c r="H44" s="127" t="n">
        <v>0</v>
      </c>
      <c r="I44" s="124" t="n">
        <v>0</v>
      </c>
      <c r="J44" s="264" t="n">
        <v>102.566</v>
      </c>
    </row>
    <row r="45" ht="12.75" customHeight="1" s="430">
      <c r="B45" s="149" t="inlineStr">
        <is>
          <t>MT</t>
        </is>
      </c>
      <c r="C45" s="81" t="inlineStr">
        <is>
          <t>Malta</t>
        </is>
      </c>
      <c r="D45" s="82">
        <f>$D$13</f>
        <v/>
      </c>
      <c r="E45" s="261" t="n">
        <v>100</v>
      </c>
      <c r="F45" s="83" t="n">
        <v>0</v>
      </c>
      <c r="G45" s="83" t="n">
        <v>0</v>
      </c>
      <c r="H45" s="121" t="n">
        <v>0</v>
      </c>
      <c r="I45" s="83" t="n">
        <v>0</v>
      </c>
      <c r="J45" s="262" t="n">
        <v>100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120</v>
      </c>
      <c r="F47" s="83" t="n">
        <v>25</v>
      </c>
      <c r="G47" s="83" t="n">
        <v>0</v>
      </c>
      <c r="H47" s="121" t="n">
        <v>75</v>
      </c>
      <c r="I47" s="83" t="n">
        <v>0</v>
      </c>
      <c r="J47" s="262" t="n">
        <v>20</v>
      </c>
    </row>
    <row r="48" ht="12.75" customHeight="1" s="430">
      <c r="B48" s="149" t="n"/>
      <c r="C48" s="54" t="n"/>
      <c r="D48" s="54">
        <f>$D$14</f>
        <v/>
      </c>
      <c r="E48" s="263" t="n">
        <v>209.9</v>
      </c>
      <c r="F48" s="124" t="n">
        <v>49.9</v>
      </c>
      <c r="G48" s="124" t="n">
        <v>0</v>
      </c>
      <c r="H48" s="127" t="n">
        <v>0</v>
      </c>
      <c r="I48" s="124" t="n">
        <v>0</v>
      </c>
      <c r="J48" s="264" t="n">
        <v>160</v>
      </c>
    </row>
    <row r="49" ht="12.75" customHeight="1" s="430">
      <c r="B49" s="149" t="inlineStr">
        <is>
          <t>AT</t>
        </is>
      </c>
      <c r="C49" s="81" t="inlineStr">
        <is>
          <t>Austria</t>
        </is>
      </c>
      <c r="D49" s="82">
        <f>$D$13</f>
        <v/>
      </c>
      <c r="E49" s="261" t="n">
        <v>528.974</v>
      </c>
      <c r="F49" s="83" t="n">
        <v>20</v>
      </c>
      <c r="G49" s="83" t="n">
        <v>20</v>
      </c>
      <c r="H49" s="121" t="n">
        <v>69.40000000000001</v>
      </c>
      <c r="I49" s="83" t="n">
        <v>69.40000000000001</v>
      </c>
      <c r="J49" s="262" t="n">
        <v>439.574</v>
      </c>
    </row>
    <row r="50" ht="12.75" customHeight="1" s="430">
      <c r="B50" s="149" t="n"/>
      <c r="C50" s="54" t="n"/>
      <c r="D50" s="54">
        <f>$D$14</f>
        <v/>
      </c>
      <c r="E50" s="263" t="n">
        <v>490.974</v>
      </c>
      <c r="F50" s="124" t="n">
        <v>20</v>
      </c>
      <c r="G50" s="124" t="n">
        <v>20</v>
      </c>
      <c r="H50" s="127" t="n">
        <v>0</v>
      </c>
      <c r="I50" s="124" t="n">
        <v>0</v>
      </c>
      <c r="J50" s="264" t="n">
        <v>470.974</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276</v>
      </c>
      <c r="F53" s="83" t="n">
        <v>149</v>
      </c>
      <c r="G53" s="83" t="n">
        <v>149</v>
      </c>
      <c r="H53" s="121" t="n">
        <v>0</v>
      </c>
      <c r="I53" s="83" t="n">
        <v>0</v>
      </c>
      <c r="J53" s="262" t="n">
        <v>127</v>
      </c>
    </row>
    <row r="54" ht="12.75" customHeight="1" s="430">
      <c r="B54" s="149" t="n"/>
      <c r="C54" s="54" t="n"/>
      <c r="D54" s="54">
        <f>$D$14</f>
        <v/>
      </c>
      <c r="E54" s="263" t="n">
        <v>2</v>
      </c>
      <c r="F54" s="124" t="n">
        <v>0</v>
      </c>
      <c r="G54" s="124" t="n">
        <v>0</v>
      </c>
      <c r="H54" s="127" t="n">
        <v>0</v>
      </c>
      <c r="I54" s="124" t="n">
        <v>0</v>
      </c>
      <c r="J54" s="264" t="n">
        <v>2</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268.5</v>
      </c>
      <c r="F57" s="83" t="n">
        <v>0</v>
      </c>
      <c r="G57" s="83" t="n">
        <v>0</v>
      </c>
      <c r="H57" s="121" t="n">
        <v>268.5</v>
      </c>
      <c r="I57" s="83" t="n">
        <v>268.5</v>
      </c>
      <c r="J57" s="262" t="n">
        <v>0</v>
      </c>
    </row>
    <row r="58" ht="12.75" customHeight="1" s="430">
      <c r="B58" s="149" t="n"/>
      <c r="C58" s="54" t="n"/>
      <c r="D58" s="54">
        <f>$D$14</f>
        <v/>
      </c>
      <c r="E58" s="263" t="n">
        <v>132</v>
      </c>
      <c r="F58" s="124" t="n">
        <v>0</v>
      </c>
      <c r="G58" s="124" t="n">
        <v>0</v>
      </c>
      <c r="H58" s="127" t="n">
        <v>132</v>
      </c>
      <c r="I58" s="124" t="n">
        <v>75</v>
      </c>
      <c r="J58" s="264" t="n">
        <v>0</v>
      </c>
    </row>
    <row r="59" ht="12.75" customHeight="1" s="430">
      <c r="B59" s="149" t="inlineStr">
        <is>
          <t>SK</t>
        </is>
      </c>
      <c r="C59" s="81" t="inlineStr">
        <is>
          <t>Slovakia</t>
        </is>
      </c>
      <c r="D59" s="82">
        <f>$D$13</f>
        <v/>
      </c>
      <c r="E59" s="261" t="n">
        <v>100</v>
      </c>
      <c r="F59" s="83" t="n">
        <v>0</v>
      </c>
      <c r="G59" s="83" t="n">
        <v>0</v>
      </c>
      <c r="H59" s="121" t="n">
        <v>0</v>
      </c>
      <c r="I59" s="83" t="n">
        <v>0</v>
      </c>
      <c r="J59" s="262" t="n">
        <v>100</v>
      </c>
    </row>
    <row r="60" ht="12.75" customHeight="1" s="430">
      <c r="B60" s="149" t="n"/>
      <c r="C60" s="54" t="n"/>
      <c r="D60" s="54">
        <f>$D$14</f>
        <v/>
      </c>
      <c r="E60" s="263" t="n">
        <v>100</v>
      </c>
      <c r="F60" s="124" t="n">
        <v>0</v>
      </c>
      <c r="G60" s="124" t="n">
        <v>0</v>
      </c>
      <c r="H60" s="127" t="n">
        <v>0</v>
      </c>
      <c r="I60" s="124" t="n">
        <v>0</v>
      </c>
      <c r="J60" s="264" t="n">
        <v>100</v>
      </c>
    </row>
    <row r="61" ht="12.75" customHeight="1" s="430">
      <c r="B61" s="149" t="inlineStr">
        <is>
          <t>SI</t>
        </is>
      </c>
      <c r="C61" s="81" t="inlineStr">
        <is>
          <t>Slovenia</t>
        </is>
      </c>
      <c r="D61" s="82">
        <f>$D$13</f>
        <v/>
      </c>
      <c r="E61" s="261" t="n">
        <v>52</v>
      </c>
      <c r="F61" s="83" t="n">
        <v>0</v>
      </c>
      <c r="G61" s="83" t="n">
        <v>0</v>
      </c>
      <c r="H61" s="121" t="n">
        <v>0</v>
      </c>
      <c r="I61" s="83" t="n">
        <v>0</v>
      </c>
      <c r="J61" s="262" t="n">
        <v>52</v>
      </c>
    </row>
    <row r="62" ht="12.75" customHeight="1" s="430">
      <c r="B62" s="149" t="n"/>
      <c r="C62" s="54" t="n"/>
      <c r="D62" s="54">
        <f>$D$14</f>
        <v/>
      </c>
      <c r="E62" s="263" t="n">
        <v>52</v>
      </c>
      <c r="F62" s="124" t="n">
        <v>0</v>
      </c>
      <c r="G62" s="124" t="n">
        <v>0</v>
      </c>
      <c r="H62" s="127" t="n">
        <v>0</v>
      </c>
      <c r="I62" s="124" t="n">
        <v>0</v>
      </c>
      <c r="J62" s="264" t="n">
        <v>52</v>
      </c>
    </row>
    <row r="63" ht="12.75" customHeight="1" s="430">
      <c r="B63" s="149" t="inlineStr">
        <is>
          <t>ES</t>
        </is>
      </c>
      <c r="C63" s="81" t="inlineStr">
        <is>
          <t>Spain</t>
        </is>
      </c>
      <c r="D63" s="82">
        <f>$D$13</f>
        <v/>
      </c>
      <c r="E63" s="261" t="n">
        <v>484.3455447</v>
      </c>
      <c r="F63" s="83" t="n">
        <v>112.3</v>
      </c>
      <c r="G63" s="83" t="n">
        <v>112.3</v>
      </c>
      <c r="H63" s="121" t="n">
        <v>0</v>
      </c>
      <c r="I63" s="83" t="n">
        <v>0</v>
      </c>
      <c r="J63" s="262" t="n">
        <v>372.0455447</v>
      </c>
    </row>
    <row r="64" ht="12.75" customHeight="1" s="430">
      <c r="B64" s="149" t="n"/>
      <c r="C64" s="54" t="n"/>
      <c r="D64" s="54">
        <f>$D$14</f>
        <v/>
      </c>
      <c r="E64" s="263" t="n">
        <v>217.045545</v>
      </c>
      <c r="F64" s="124" t="n">
        <v>0</v>
      </c>
      <c r="G64" s="124" t="n">
        <v>0</v>
      </c>
      <c r="H64" s="127" t="n">
        <v>0</v>
      </c>
      <c r="I64" s="124" t="n">
        <v>0</v>
      </c>
      <c r="J64" s="264" t="n">
        <v>217.045545</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25</v>
      </c>
      <c r="F75" s="83" t="n">
        <v>0</v>
      </c>
      <c r="G75" s="83" t="n">
        <v>0</v>
      </c>
      <c r="H75" s="121" t="n">
        <v>25</v>
      </c>
      <c r="I75" s="83" t="n">
        <v>25</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149</v>
      </c>
      <c r="F80" s="124" t="n">
        <v>0</v>
      </c>
      <c r="G80" s="124" t="n">
        <v>0</v>
      </c>
      <c r="H80" s="127" t="n">
        <v>0</v>
      </c>
      <c r="I80" s="124" t="n">
        <v>0</v>
      </c>
      <c r="J80" s="264" t="n">
        <v>149</v>
      </c>
    </row>
    <row r="81" ht="12.75" customHeight="1" s="430">
      <c r="B81" s="149" t="inlineStr">
        <is>
          <t>CA</t>
        </is>
      </c>
      <c r="C81" s="81" t="inlineStr">
        <is>
          <t>Canada</t>
        </is>
      </c>
      <c r="D81" s="82">
        <f>$D$13</f>
        <v/>
      </c>
      <c r="E81" s="261" t="n">
        <v>282</v>
      </c>
      <c r="F81" s="83" t="n">
        <v>0</v>
      </c>
      <c r="G81" s="83" t="n">
        <v>0</v>
      </c>
      <c r="H81" s="121" t="n">
        <v>0</v>
      </c>
      <c r="I81" s="83" t="n">
        <v>0</v>
      </c>
      <c r="J81" s="262" t="n">
        <v>282</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320.318293203</v>
      </c>
      <c r="F83" s="83" t="n">
        <v>0</v>
      </c>
      <c r="G83" s="83" t="n">
        <v>0</v>
      </c>
      <c r="H83" s="121" t="n">
        <v>0</v>
      </c>
      <c r="I83" s="83" t="n">
        <v>0</v>
      </c>
      <c r="J83" s="262" t="n">
        <v>320.318293203</v>
      </c>
    </row>
    <row r="84" ht="12.75" customHeight="1" s="430">
      <c r="B84" s="149" t="n"/>
      <c r="C84" s="54" t="n"/>
      <c r="D84" s="54">
        <f>$D$14</f>
        <v/>
      </c>
      <c r="E84" s="263" t="n">
        <v>110.017492</v>
      </c>
      <c r="F84" s="124" t="n">
        <v>0</v>
      </c>
      <c r="G84" s="124" t="n">
        <v>0</v>
      </c>
      <c r="H84" s="127" t="n">
        <v>0</v>
      </c>
      <c r="I84" s="124" t="n">
        <v>0</v>
      </c>
      <c r="J84" s="264" t="n">
        <v>110.017492</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1054</v>
      </c>
      <c r="F87" s="83" t="n">
        <v>0</v>
      </c>
      <c r="G87" s="83" t="n">
        <v>0</v>
      </c>
      <c r="H87" s="121" t="n">
        <v>0</v>
      </c>
      <c r="I87" s="83" t="n">
        <v>0</v>
      </c>
      <c r="J87" s="262" t="n">
        <v>1054</v>
      </c>
    </row>
    <row r="88" ht="12.75" customHeight="1" s="430">
      <c r="B88" s="149" t="n"/>
      <c r="C88" s="54" t="n"/>
      <c r="D88" s="54">
        <f>$D$14</f>
        <v/>
      </c>
      <c r="E88" s="263" t="n">
        <v>381</v>
      </c>
      <c r="F88" s="124" t="n">
        <v>0</v>
      </c>
      <c r="G88" s="124" t="n">
        <v>0</v>
      </c>
      <c r="H88" s="127" t="n">
        <v>20.5</v>
      </c>
      <c r="I88" s="124" t="n">
        <v>0</v>
      </c>
      <c r="J88" s="264" t="n">
        <v>360.5</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189</v>
      </c>
      <c r="F90" s="266" t="n">
        <v>0</v>
      </c>
      <c r="G90" s="266" t="n">
        <v>0</v>
      </c>
      <c r="H90" s="267" t="n">
        <v>189</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