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8382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Hamburg Commercial Bank AG</t>
        </is>
      </c>
      <c r="H2" s="4" t="n"/>
      <c r="I2" s="4" t="n"/>
    </row>
    <row r="3" ht="15" customHeight="1" s="430">
      <c r="G3" s="5" t="inlineStr">
        <is>
          <t>Gerhart-Hauptmann-Platz 50</t>
        </is>
      </c>
      <c r="H3" s="6" t="n"/>
      <c r="I3" s="6" t="n"/>
    </row>
    <row r="4" ht="15" customHeight="1" s="430">
      <c r="G4" s="5" t="inlineStr">
        <is>
          <t>20095 Hamburg</t>
        </is>
      </c>
      <c r="H4" s="6" t="n"/>
      <c r="I4" s="6" t="n"/>
      <c r="J4" s="7" t="n"/>
    </row>
    <row r="5" ht="15" customHeight="1" s="430">
      <c r="G5" s="5" t="inlineStr">
        <is>
          <t>Telefon: +49 40 33 33 - 0</t>
        </is>
      </c>
      <c r="H5" s="6" t="n"/>
      <c r="I5" s="6" t="n"/>
      <c r="J5" s="7" t="n"/>
    </row>
    <row r="6" ht="15" customHeight="1" s="430">
      <c r="G6" s="5" t="inlineStr">
        <is>
          <t>Telefax: +49 40 33 33 - 34001</t>
        </is>
      </c>
      <c r="H6" s="6" t="n"/>
      <c r="I6" s="6" t="n"/>
      <c r="J6" s="7" t="n"/>
    </row>
    <row r="7" ht="15" customHeight="1" s="430">
      <c r="G7" s="5" t="inlineStr">
        <is>
          <t>Internet: www.hcob-bank.com</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2500</v>
      </c>
      <c r="E21" s="387" t="n">
        <v>3080.5</v>
      </c>
      <c r="F21" s="386" t="n">
        <v>2429.11959355</v>
      </c>
      <c r="G21" s="387" t="n">
        <v>2935.923517</v>
      </c>
      <c r="H21" s="386" t="n">
        <v>2429.11959355</v>
      </c>
      <c r="I21" s="387" t="n">
        <v>2765.80194</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2986.62039233</v>
      </c>
      <c r="E23" s="391" t="n">
        <v>3844.375709</v>
      </c>
      <c r="F23" s="390" t="n">
        <v>3003.03467347</v>
      </c>
      <c r="G23" s="391" t="n">
        <v>3969.450699</v>
      </c>
      <c r="H23" s="390" t="n">
        <v>2990.6806253</v>
      </c>
      <c r="I23" s="391" t="n">
        <v>3642.777105</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103.361164962</v>
      </c>
      <c r="E27" s="387" t="n">
        <v>127.313311</v>
      </c>
      <c r="F27" s="386" t="n">
        <v>48.582391871</v>
      </c>
      <c r="G27" s="387" t="n">
        <v>58.71847</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383.259227368</v>
      </c>
      <c r="E29" s="394" t="n">
        <v>636.562398</v>
      </c>
      <c r="F29" s="393" t="n">
        <v>525.3326880469999</v>
      </c>
      <c r="G29" s="394" t="n">
        <v>974.808711</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486.62039233</v>
      </c>
      <c r="E31" s="27" t="n">
        <v>763.87570901</v>
      </c>
      <c r="F31" s="26" t="n">
        <v>573.91507992</v>
      </c>
      <c r="G31" s="27" t="n">
        <v>1033.52718154</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601.45754061</v>
      </c>
      <c r="E37" s="387" t="n">
        <v>617.257575</v>
      </c>
      <c r="F37" s="386" t="n">
        <v>639.6062075999999</v>
      </c>
      <c r="G37" s="387" t="n">
        <v>653.819296</v>
      </c>
      <c r="H37" s="386" t="n">
        <v>609.6730572199999</v>
      </c>
      <c r="I37" s="387" t="n">
        <v>600.3847169999999</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669.10345734</v>
      </c>
      <c r="E39" s="391" t="n">
        <v>732.3075749999999</v>
      </c>
      <c r="F39" s="390" t="n">
        <v>724.6062809</v>
      </c>
      <c r="G39" s="391" t="n">
        <v>788.737698</v>
      </c>
      <c r="H39" s="390" t="n">
        <v>645.11313164</v>
      </c>
      <c r="I39" s="391" t="n">
        <v>686.334123</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23.111671583</v>
      </c>
      <c r="E43" s="387" t="n">
        <v>23.789795</v>
      </c>
      <c r="F43" s="386" t="n">
        <v>12.792124152</v>
      </c>
      <c r="G43" s="387" t="n">
        <v>13.076386</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44.534245147</v>
      </c>
      <c r="E45" s="394" t="n">
        <v>91.260204</v>
      </c>
      <c r="F45" s="393" t="n">
        <v>72.20794914899999</v>
      </c>
      <c r="G45" s="394" t="n">
        <v>121.842015</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67.6459167</v>
      </c>
      <c r="E47" s="27" t="n">
        <v>115.050999232</v>
      </c>
      <c r="F47" s="26" t="n">
        <v>85.0000733</v>
      </c>
      <c r="G47" s="27" t="n">
        <v>134.91840142</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1300</v>
      </c>
      <c r="E53" s="387" t="n">
        <v>1800</v>
      </c>
      <c r="F53" s="386" t="n">
        <v>1305.27185643</v>
      </c>
      <c r="G53" s="387" t="n">
        <v>1793.09480928</v>
      </c>
      <c r="H53" s="386" t="n">
        <v>1318.86028667</v>
      </c>
      <c r="I53" s="387" t="n">
        <v>1773.80908287</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1580.96085775</v>
      </c>
      <c r="E55" s="391" t="n">
        <v>2295.18</v>
      </c>
      <c r="F55" s="390" t="n">
        <v>1585.81146706</v>
      </c>
      <c r="G55" s="391" t="n">
        <v>2377.31896962</v>
      </c>
      <c r="H55" s="390" t="n">
        <v>1456.77609382</v>
      </c>
      <c r="I55" s="391" t="n">
        <v>1992.351977634</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93.49116622699999</v>
      </c>
      <c r="E59" s="387" t="n">
        <v>125.65504571</v>
      </c>
      <c r="F59" s="386" t="n">
        <v>26.105437129</v>
      </c>
      <c r="G59" s="387" t="n">
        <v>35.86189618</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187.469691523</v>
      </c>
      <c r="E61" s="394" t="n">
        <v>369.52240159</v>
      </c>
      <c r="F61" s="393" t="n">
        <v>254.434173506</v>
      </c>
      <c r="G61" s="394" t="n">
        <v>548.36226415</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t="n">
        <v>280.96085775</v>
      </c>
      <c r="E63" s="27" t="n">
        <v>495.17744731</v>
      </c>
      <c r="F63" s="26" t="n">
        <v>280.53961063</v>
      </c>
      <c r="G63" s="27" t="n">
        <v>584.2241603399999</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67.5</v>
      </c>
      <c r="F13" s="83" t="n">
        <v>0</v>
      </c>
      <c r="G13" s="83" t="n">
        <v>0</v>
      </c>
      <c r="H13" s="121" t="n">
        <v>67.5</v>
      </c>
      <c r="I13" s="121" t="n">
        <v>0</v>
      </c>
      <c r="J13" s="83" t="n">
        <v>0</v>
      </c>
    </row>
    <row r="14" ht="12.75" customHeight="1" s="430">
      <c r="B14" s="149" t="n"/>
      <c r="C14" s="54" t="n"/>
      <c r="D14" s="54">
        <f>"year "&amp;(AktJahr-1)</f>
        <v/>
      </c>
      <c r="E14" s="126" t="n">
        <v>354.9249444</v>
      </c>
      <c r="F14" s="124" t="n">
        <v>0</v>
      </c>
      <c r="G14" s="124" t="n">
        <v>0</v>
      </c>
      <c r="H14" s="127" t="n">
        <v>354.9249444</v>
      </c>
      <c r="I14" s="127" t="n">
        <v>0</v>
      </c>
      <c r="J14" s="124" t="n">
        <v>0</v>
      </c>
    </row>
    <row r="15" ht="12.75" customHeight="1" s="430">
      <c r="B15" s="149" t="inlineStr">
        <is>
          <t>DE</t>
        </is>
      </c>
      <c r="C15" s="81" t="inlineStr">
        <is>
          <t>Germany</t>
        </is>
      </c>
      <c r="D15" s="82">
        <f>$D$13</f>
        <v/>
      </c>
      <c r="E15" s="120" t="n">
        <v>25</v>
      </c>
      <c r="F15" s="83" t="n">
        <v>0</v>
      </c>
      <c r="G15" s="83" t="n">
        <v>0</v>
      </c>
      <c r="H15" s="121" t="n">
        <v>25</v>
      </c>
      <c r="I15" s="121" t="n">
        <v>0</v>
      </c>
      <c r="J15" s="83" t="n">
        <v>0</v>
      </c>
    </row>
    <row r="16" ht="12.75" customHeight="1" s="430">
      <c r="B16" s="149" t="n"/>
      <c r="C16" s="54" t="n"/>
      <c r="D16" s="54">
        <f>$D$14</f>
        <v/>
      </c>
      <c r="E16" s="126" t="n">
        <v>95</v>
      </c>
      <c r="F16" s="124" t="n">
        <v>0</v>
      </c>
      <c r="G16" s="124" t="n">
        <v>0</v>
      </c>
      <c r="H16" s="127" t="n">
        <v>95</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22.5</v>
      </c>
      <c r="F27" s="83" t="n">
        <v>0</v>
      </c>
      <c r="G27" s="83" t="n">
        <v>0</v>
      </c>
      <c r="H27" s="121" t="n">
        <v>22.5</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259.9249444</v>
      </c>
      <c r="F84" s="124" t="n">
        <v>0</v>
      </c>
      <c r="G84" s="124" t="n">
        <v>0</v>
      </c>
      <c r="H84" s="125" t="n">
        <v>259.9249444</v>
      </c>
      <c r="I84" s="125" t="n">
        <v>0</v>
      </c>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20</v>
      </c>
      <c r="F87" s="83" t="n">
        <v>0</v>
      </c>
      <c r="G87" s="83" t="n">
        <v>0</v>
      </c>
      <c r="H87" s="84" t="n">
        <v>20</v>
      </c>
      <c r="I87" s="84" t="n">
        <v>0</v>
      </c>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2500</v>
      </c>
      <c r="E9" s="219" t="n">
        <v>3080.5</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2986.62039233</v>
      </c>
      <c r="E12" s="205" t="n">
        <v>3844.375709</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57.86345461</v>
      </c>
      <c r="E18" s="209" t="n">
        <v>57.74</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14.292423385</v>
      </c>
      <c r="E22" s="209" t="n">
        <v>0</v>
      </c>
    </row>
    <row r="23">
      <c r="A23" s="214" t="n"/>
      <c r="B23" s="517" t="n"/>
      <c r="C23" s="168" t="inlineStr">
        <is>
          <t>GBP</t>
        </is>
      </c>
      <c r="D23" s="167" t="n">
        <v>7.653715693000001</v>
      </c>
      <c r="E23" s="209" t="n">
        <v>7.465116</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1.127369</v>
      </c>
    </row>
    <row r="28">
      <c r="A28" s="214" t="n"/>
      <c r="B28" s="517" t="n"/>
      <c r="C28" s="168" t="inlineStr">
        <is>
          <t>USD</t>
        </is>
      </c>
      <c r="D28" s="167" t="n">
        <v>114.849624849</v>
      </c>
      <c r="E28" s="209" t="n">
        <v>560.87255</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5.19</v>
      </c>
      <c r="E30" s="209" t="n">
        <v>5.04</v>
      </c>
    </row>
    <row r="31" ht="31.5" customHeight="1" s="430">
      <c r="A31" s="214" t="n">
        <v>0</v>
      </c>
      <c r="B31" s="169" t="inlineStr">
        <is>
          <t xml:space="preserve">average loan-to-value ratio, weighted using the mortgage lending value
section 28 para. 2 no. 3  </t>
        </is>
      </c>
      <c r="C31" s="168" t="inlineStr">
        <is>
          <t>%</t>
        </is>
      </c>
      <c r="D31" s="167" t="n">
        <v>57.326815</v>
      </c>
      <c r="E31" s="209" t="n">
        <v>57.17</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12.486616671</v>
      </c>
      <c r="E35" s="209" t="n">
        <v>415.95853888</v>
      </c>
    </row>
    <row r="36">
      <c r="A36" s="214" t="n"/>
      <c r="B36" s="236" t="inlineStr">
        <is>
          <t>Day on which the largest negative sum results</t>
        </is>
      </c>
      <c r="C36" s="166" t="inlineStr">
        <is>
          <t>Day (1-180)</t>
        </is>
      </c>
      <c r="D36" s="379" t="n">
        <v>21</v>
      </c>
      <c r="E36" s="380" t="n">
        <v>20</v>
      </c>
    </row>
    <row r="37" ht="21.75" customHeight="1" s="430" thickBot="1">
      <c r="A37" s="214" t="n">
        <v>1</v>
      </c>
      <c r="B37" s="170" t="inlineStr">
        <is>
          <t>Total amount of cover assets meeting the requirements of section 4 para 1a s. 3 Pfandbrief Act</t>
        </is>
      </c>
      <c r="C37" s="242" t="inlineStr">
        <is>
          <t>(€ mn.)</t>
        </is>
      </c>
      <c r="D37" s="211" t="n">
        <v>185.266862186</v>
      </c>
      <c r="E37" s="212" t="n">
        <v>586.369719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601.45754061</v>
      </c>
      <c r="E9" s="219" t="n">
        <v>617.257575</v>
      </c>
    </row>
    <row r="10" ht="21.75" customHeight="1" s="430" thickBot="1">
      <c r="A10" s="214" t="n">
        <v>1</v>
      </c>
      <c r="B10" s="243" t="inlineStr">
        <is>
          <t xml:space="preserve">thereof percentage share of fixed-rate Pfandbriefe
section 28 para. 1 no. 13 </t>
        </is>
      </c>
      <c r="C10" s="163" t="inlineStr">
        <is>
          <t>%</t>
        </is>
      </c>
      <c r="D10" s="164" t="n">
        <v>90.02423347</v>
      </c>
      <c r="E10" s="206" t="n">
        <v>90.28</v>
      </c>
    </row>
    <row r="11" ht="13.5" customHeight="1" s="430" thickBot="1">
      <c r="A11" s="214" t="n">
        <v>1</v>
      </c>
      <c r="B11" s="202" t="n"/>
      <c r="C11" s="21" t="n"/>
      <c r="D11" s="21" t="n"/>
      <c r="E11" s="207" t="n"/>
    </row>
    <row r="12">
      <c r="A12" s="214" t="n">
        <v>1</v>
      </c>
      <c r="B12" s="241" t="inlineStr">
        <is>
          <t>Cover Pool</t>
        </is>
      </c>
      <c r="C12" s="245" t="inlineStr">
        <is>
          <t>(€ mn.)</t>
        </is>
      </c>
      <c r="D12" s="218" t="n">
        <v>669.10345734</v>
      </c>
      <c r="E12" s="219" t="n">
        <v>732.3075749999999</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80.7805288</v>
      </c>
      <c r="E16" s="209" t="n">
        <v>81.34999999999999</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103.69004352</v>
      </c>
      <c r="E18" s="209" t="n">
        <v>109.196691</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70.987014335</v>
      </c>
      <c r="E26" s="209" t="n">
        <v>39.205862</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122.80425351</v>
      </c>
      <c r="E32" s="212" t="n">
        <v>72.990602</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6.748156</v>
      </c>
      <c r="E43" s="212" t="n">
        <v>0.12</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1300</v>
      </c>
      <c r="E9" s="219" t="n">
        <v>1800</v>
      </c>
    </row>
    <row r="10" ht="21.75" customHeight="1" s="430" thickBot="1">
      <c r="A10" s="214" t="n"/>
      <c r="B10" s="243" t="inlineStr">
        <is>
          <t xml:space="preserve">thereof percentage share of fixed-rate Pfandbriefe
section 28 para. 1 no. 13 </t>
        </is>
      </c>
      <c r="C10" s="163" t="inlineStr">
        <is>
          <t>%</t>
        </is>
      </c>
      <c r="D10" s="164" t="n">
        <v>96.15384615000001</v>
      </c>
      <c r="E10" s="206" t="n">
        <v>41.67</v>
      </c>
    </row>
    <row r="11" ht="13.5" customHeight="1" s="430" thickBot="1">
      <c r="A11" s="214" t="n">
        <v>2</v>
      </c>
      <c r="B11" s="202" t="n"/>
      <c r="C11" s="21" t="n"/>
      <c r="D11" s="21" t="n"/>
      <c r="E11" s="207" t="n"/>
    </row>
    <row r="12">
      <c r="A12" s="214" t="n">
        <v>2</v>
      </c>
      <c r="B12" s="246" t="inlineStr">
        <is>
          <t>Cover Pool</t>
        </is>
      </c>
      <c r="C12" s="245" t="inlineStr">
        <is>
          <t>(€ mn.)</t>
        </is>
      </c>
      <c r="D12" s="218" t="n">
        <v>1580.96085775</v>
      </c>
      <c r="E12" s="219" t="n">
        <v>2295.18</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5.05618114</v>
      </c>
      <c r="E18" s="209" t="n">
        <v>16.19</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1321.508241457</v>
      </c>
      <c r="E28" s="209" t="n">
        <v>2114</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61.11395519</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45" customHeight="1" s="430" thickBot="1">
      <c r="B10" s="224" t="inlineStr">
        <is>
          <t>ISIN</t>
        </is>
      </c>
      <c r="C10" s="201" t="inlineStr">
        <is>
          <t>(Mio. €)</t>
        </is>
      </c>
      <c r="D10" s="521" t="inlineStr">
        <is>
          <t>DE000HCB0BC0, DE000HCB0BH9, DE000HCB0BN7, DE000HCB0BP2, DE000HCB0BV0</t>
        </is>
      </c>
      <c r="E10" s="522" t="inlineStr">
        <is>
          <t>DE000HCB0BC0, DE000HCB0BH9, DE000HCB0BN7, DE000HCB0BP2, DE000HCB0BV0, DE000HSH4MM4, DE000HSH4MZ6, DE000HSH4M73, DE000HSH6K16</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521" t="inlineStr">
        <is>
          <t>DE000A0D4ST5</t>
        </is>
      </c>
      <c r="E22" s="522" t="inlineStr">
        <is>
          <t>DE000A0D4ST5</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34.5" customHeight="1" s="430" thickBot="1">
      <c r="B31" s="224" t="inlineStr">
        <is>
          <t>ISIN</t>
        </is>
      </c>
      <c r="C31" s="201" t="inlineStr">
        <is>
          <t>(Mio. €)</t>
        </is>
      </c>
      <c r="D31" s="521" t="inlineStr">
        <is>
          <t>DE000HCB0BD8, DE000HCB0BL1, DE000HCB0B10, DE000HCB0B28</t>
        </is>
      </c>
      <c r="E31" s="522" t="inlineStr">
        <is>
          <t>DE000HCB0AM1, DE000HCB0AT6, DE000HCB0AU4, DE000HCB0BD8, DE000HCB0BG1, DE000HCB0BL1, DE000HCB0BR8</t>
        </is>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02.08.2024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HCOB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Hamburg Commercial 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296.75915731</v>
      </c>
      <c r="F11" s="43" t="n">
        <v>570</v>
      </c>
      <c r="G11" s="44" t="n">
        <v>427.178055</v>
      </c>
      <c r="I11" s="43" t="n">
        <v>0</v>
      </c>
      <c r="J11" s="44" t="n">
        <v>0</v>
      </c>
    </row>
    <row r="12" ht="12.75" customHeight="1" s="430">
      <c r="A12" s="17" t="n">
        <v>0</v>
      </c>
      <c r="B12" s="424" t="inlineStr">
        <is>
          <t>&gt; 0.5 years and &lt;= 1 year</t>
        </is>
      </c>
      <c r="C12" s="425" t="n"/>
      <c r="D12" s="43" t="n">
        <v>0</v>
      </c>
      <c r="E12" s="44" t="n">
        <v>244.542255799</v>
      </c>
      <c r="F12" s="43" t="n">
        <v>10.5</v>
      </c>
      <c r="G12" s="44" t="n">
        <v>455.549509</v>
      </c>
      <c r="I12" s="43" t="n">
        <v>0</v>
      </c>
      <c r="J12" s="44" t="n">
        <v>0</v>
      </c>
    </row>
    <row r="13" ht="12.75" customHeight="1" s="430">
      <c r="A13" s="17" t="n"/>
      <c r="B13" s="424" t="inlineStr">
        <is>
          <t>&gt; 1  year and &lt;= 1.5 years</t>
        </is>
      </c>
      <c r="C13" s="425" t="n"/>
      <c r="D13" s="43" t="n">
        <v>0</v>
      </c>
      <c r="E13" s="44" t="n">
        <v>261.267104697</v>
      </c>
      <c r="F13" s="43" t="n">
        <v>0</v>
      </c>
      <c r="G13" s="44" t="n">
        <v>380.078328</v>
      </c>
      <c r="I13" s="43" t="n">
        <v>0</v>
      </c>
      <c r="J13" s="44" t="n">
        <v>570</v>
      </c>
    </row>
    <row r="14" ht="12.75" customHeight="1" s="430">
      <c r="A14" s="17" t="n">
        <v>0</v>
      </c>
      <c r="B14" s="424" t="inlineStr">
        <is>
          <t>&gt; 1.5 years and &lt;= 2 years</t>
        </is>
      </c>
      <c r="C14" s="424" t="n"/>
      <c r="D14" s="45" t="n">
        <v>500</v>
      </c>
      <c r="E14" s="213" t="n">
        <v>573.374720431</v>
      </c>
      <c r="F14" s="45" t="n">
        <v>0</v>
      </c>
      <c r="G14" s="213" t="n">
        <v>200.368518</v>
      </c>
      <c r="I14" s="43" t="n">
        <v>0</v>
      </c>
      <c r="J14" s="44" t="n">
        <v>10.5</v>
      </c>
    </row>
    <row r="15" ht="12.75" customHeight="1" s="430">
      <c r="A15" s="17" t="n">
        <v>0</v>
      </c>
      <c r="B15" s="424" t="inlineStr">
        <is>
          <t>&gt; 2 years and &lt;= 3 years</t>
        </is>
      </c>
      <c r="C15" s="424" t="n"/>
      <c r="D15" s="45" t="n">
        <v>500</v>
      </c>
      <c r="E15" s="213" t="n">
        <v>807.1086189399999</v>
      </c>
      <c r="F15" s="45" t="n">
        <v>0</v>
      </c>
      <c r="G15" s="213" t="n">
        <v>690.3654289999999</v>
      </c>
      <c r="I15" s="43" t="n">
        <v>500</v>
      </c>
      <c r="J15" s="44" t="n">
        <v>0</v>
      </c>
    </row>
    <row r="16" ht="12.75" customHeight="1" s="430">
      <c r="A16" s="17" t="n">
        <v>0</v>
      </c>
      <c r="B16" s="424" t="inlineStr">
        <is>
          <t>&gt; 3 years and &lt;= 4 years</t>
        </is>
      </c>
      <c r="C16" s="424" t="n"/>
      <c r="D16" s="45" t="n">
        <v>1000</v>
      </c>
      <c r="E16" s="213" t="n">
        <v>239.09575699</v>
      </c>
      <c r="F16" s="45" t="n">
        <v>1000</v>
      </c>
      <c r="G16" s="213" t="n">
        <v>668.596775</v>
      </c>
      <c r="I16" s="43" t="n">
        <v>500</v>
      </c>
      <c r="J16" s="44" t="n">
        <v>0</v>
      </c>
    </row>
    <row r="17" ht="12.75" customHeight="1" s="430">
      <c r="A17" s="17" t="n">
        <v>0</v>
      </c>
      <c r="B17" s="424" t="inlineStr">
        <is>
          <t>&gt; 4 years and &lt;= 5 years</t>
        </is>
      </c>
      <c r="C17" s="424" t="n"/>
      <c r="D17" s="45" t="n">
        <v>500</v>
      </c>
      <c r="E17" s="213" t="n">
        <v>360.5487288</v>
      </c>
      <c r="F17" s="45" t="n">
        <v>1000</v>
      </c>
      <c r="G17" s="213" t="n">
        <v>224.397754</v>
      </c>
      <c r="I17" s="43" t="n">
        <v>1000</v>
      </c>
      <c r="J17" s="44" t="n">
        <v>1000</v>
      </c>
    </row>
    <row r="18" ht="12.75" customHeight="1" s="430">
      <c r="A18" s="17" t="n">
        <v>0</v>
      </c>
      <c r="B18" s="424" t="inlineStr">
        <is>
          <t>&gt; 5 years and &lt;= 10 years</t>
        </is>
      </c>
      <c r="C18" s="425" t="n"/>
      <c r="D18" s="43" t="n">
        <v>0</v>
      </c>
      <c r="E18" s="44" t="n">
        <v>114.6309794</v>
      </c>
      <c r="F18" s="43" t="n">
        <v>500</v>
      </c>
      <c r="G18" s="44" t="n">
        <v>308.491511</v>
      </c>
      <c r="I18" s="43" t="n">
        <v>500</v>
      </c>
      <c r="J18" s="44" t="n">
        <v>1500</v>
      </c>
    </row>
    <row r="19" ht="12.75" customHeight="1" s="430">
      <c r="A19" s="17" t="n">
        <v>0</v>
      </c>
      <c r="B19" s="424" t="inlineStr">
        <is>
          <t>&gt; 10 years</t>
        </is>
      </c>
      <c r="C19" s="425" t="n"/>
      <c r="D19" s="43" t="n">
        <v>0</v>
      </c>
      <c r="E19" s="44" t="n">
        <v>89.29306995799999</v>
      </c>
      <c r="F19" s="43" t="n">
        <v>0</v>
      </c>
      <c r="G19" s="44" t="n">
        <v>489.349831</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27.62894733</v>
      </c>
      <c r="E24" s="44" t="n">
        <v>162.141551702</v>
      </c>
      <c r="F24" s="43" t="n">
        <v>12</v>
      </c>
      <c r="G24" s="44" t="n">
        <v>55.105045</v>
      </c>
      <c r="I24" s="43" t="n">
        <v>0</v>
      </c>
      <c r="J24" s="44" t="n">
        <v>0</v>
      </c>
    </row>
    <row r="25" ht="12.75" customHeight="1" s="430">
      <c r="A25" s="17" t="n"/>
      <c r="B25" s="424" t="inlineStr">
        <is>
          <t>&gt; 0.5 years and &lt;= 1 year</t>
        </is>
      </c>
      <c r="C25" s="425" t="n"/>
      <c r="D25" s="43" t="n">
        <v>70.16963273</v>
      </c>
      <c r="E25" s="44" t="n">
        <v>8.361088879999999</v>
      </c>
      <c r="F25" s="43" t="n">
        <v>10</v>
      </c>
      <c r="G25" s="44" t="n">
        <v>9.074909999999999</v>
      </c>
      <c r="I25" s="43" t="n">
        <v>0</v>
      </c>
      <c r="J25" s="44" t="n">
        <v>0</v>
      </c>
    </row>
    <row r="26" ht="12.75" customHeight="1" s="430">
      <c r="A26" s="17" t="n">
        <v>1</v>
      </c>
      <c r="B26" s="424" t="inlineStr">
        <is>
          <t>&gt; 1  year and &lt;= 1.5 years</t>
        </is>
      </c>
      <c r="C26" s="425" t="n"/>
      <c r="D26" s="43" t="n">
        <v>87</v>
      </c>
      <c r="E26" s="44" t="n">
        <v>7.58804002</v>
      </c>
      <c r="F26" s="43" t="n">
        <v>26.528151</v>
      </c>
      <c r="G26" s="44" t="n">
        <v>160.504756</v>
      </c>
      <c r="I26" s="43" t="n">
        <v>27.62894733</v>
      </c>
      <c r="J26" s="44" t="n">
        <v>12</v>
      </c>
    </row>
    <row r="27" ht="12.75" customHeight="1" s="430">
      <c r="A27" s="17" t="n">
        <v>1</v>
      </c>
      <c r="B27" s="424" t="inlineStr">
        <is>
          <t>&gt; 1.5 years and &lt;= 2 years</t>
        </is>
      </c>
      <c r="C27" s="424" t="n"/>
      <c r="D27" s="45" t="n">
        <v>30.45498111</v>
      </c>
      <c r="E27" s="213" t="n">
        <v>6.43833392</v>
      </c>
      <c r="F27" s="45" t="n">
        <v>69.35774099999999</v>
      </c>
      <c r="G27" s="213" t="n">
        <v>7.493678</v>
      </c>
      <c r="I27" s="43" t="n">
        <v>70.16963273</v>
      </c>
      <c r="J27" s="44" t="n">
        <v>10</v>
      </c>
    </row>
    <row r="28" ht="12.75" customHeight="1" s="430">
      <c r="A28" s="17" t="n">
        <v>1</v>
      </c>
      <c r="B28" s="424" t="inlineStr">
        <is>
          <t>&gt; 2 years and &lt;= 3 years</t>
        </is>
      </c>
      <c r="C28" s="424" t="n"/>
      <c r="D28" s="45" t="n">
        <v>137</v>
      </c>
      <c r="E28" s="213" t="n">
        <v>53.21277231</v>
      </c>
      <c r="F28" s="45" t="n">
        <v>116.514344</v>
      </c>
      <c r="G28" s="213" t="n">
        <v>13.57641</v>
      </c>
      <c r="I28" s="43" t="n">
        <v>117.45498111</v>
      </c>
      <c r="J28" s="44" t="n">
        <v>95.88589200000001</v>
      </c>
    </row>
    <row r="29" ht="12.75" customHeight="1" s="430">
      <c r="A29" s="17" t="n">
        <v>1</v>
      </c>
      <c r="B29" s="424" t="inlineStr">
        <is>
          <t>&gt; 3 years and &lt;= 4 years</t>
        </is>
      </c>
      <c r="C29" s="424" t="n"/>
      <c r="D29" s="45" t="n">
        <v>16.5</v>
      </c>
      <c r="E29" s="213" t="n">
        <v>10.005941</v>
      </c>
      <c r="F29" s="45" t="n">
        <v>137</v>
      </c>
      <c r="G29" s="213" t="n">
        <v>52.11126400000001</v>
      </c>
      <c r="I29" s="43" t="n">
        <v>137</v>
      </c>
      <c r="J29" s="44" t="n">
        <v>116.514344</v>
      </c>
    </row>
    <row r="30" ht="12.75" customHeight="1" s="430">
      <c r="A30" s="17" t="n">
        <v>1</v>
      </c>
      <c r="B30" s="424" t="inlineStr">
        <is>
          <t>&gt; 4 years and &lt;= 5 years</t>
        </is>
      </c>
      <c r="C30" s="424" t="n"/>
      <c r="D30" s="45" t="n">
        <v>15.61467037</v>
      </c>
      <c r="E30" s="213" t="n">
        <v>18.22752456</v>
      </c>
      <c r="F30" s="45" t="n">
        <v>16.5</v>
      </c>
      <c r="G30" s="213" t="n">
        <v>10.069654</v>
      </c>
      <c r="I30" s="43" t="n">
        <v>16.5</v>
      </c>
      <c r="J30" s="44" t="n">
        <v>137</v>
      </c>
    </row>
    <row r="31" ht="12.75" customHeight="1" s="430">
      <c r="A31" s="17" t="n">
        <v>1</v>
      </c>
      <c r="B31" s="424" t="inlineStr">
        <is>
          <t>&gt; 5 years and &lt;= 10 years</t>
        </is>
      </c>
      <c r="C31" s="425" t="n"/>
      <c r="D31" s="43" t="n">
        <v>122.43748904</v>
      </c>
      <c r="E31" s="44" t="n">
        <v>28.814724</v>
      </c>
      <c r="F31" s="43" t="n">
        <v>135.724324</v>
      </c>
      <c r="G31" s="44" t="n">
        <v>42.784053</v>
      </c>
      <c r="I31" s="43" t="n">
        <v>138.05215941</v>
      </c>
      <c r="J31" s="44" t="n">
        <v>132.224324</v>
      </c>
    </row>
    <row r="32" ht="12.75" customHeight="1" s="430">
      <c r="B32" s="424" t="inlineStr">
        <is>
          <t>&gt; 10 years</t>
        </is>
      </c>
      <c r="C32" s="425" t="n"/>
      <c r="D32" s="43" t="n">
        <v>94.65182003</v>
      </c>
      <c r="E32" s="44" t="n">
        <v>374.313480952</v>
      </c>
      <c r="F32" s="43" t="n">
        <v>93.633016</v>
      </c>
      <c r="G32" s="44" t="n">
        <v>381.587804</v>
      </c>
      <c r="I32" s="43" t="n">
        <v>94.65182003</v>
      </c>
      <c r="J32" s="44" t="n">
        <v>113.633016</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146.175664859</v>
      </c>
      <c r="F37" s="43" t="n">
        <v>250</v>
      </c>
      <c r="G37" s="44" t="n">
        <v>287.92365861</v>
      </c>
      <c r="I37" s="43" t="n">
        <v>0</v>
      </c>
      <c r="J37" s="44" t="n">
        <v>0</v>
      </c>
    </row>
    <row r="38" ht="12.75" customHeight="1" s="430">
      <c r="A38" s="17" t="n">
        <v>2</v>
      </c>
      <c r="B38" s="424" t="inlineStr">
        <is>
          <t>&gt; 0.5 years and &lt;= 1 year</t>
        </is>
      </c>
      <c r="C38" s="425" t="n"/>
      <c r="D38" s="43" t="n">
        <v>750</v>
      </c>
      <c r="E38" s="44" t="n">
        <v>195.02213959</v>
      </c>
      <c r="F38" s="43" t="n">
        <v>400</v>
      </c>
      <c r="G38" s="44" t="n">
        <v>226.81033097</v>
      </c>
      <c r="I38" s="43" t="n">
        <v>0</v>
      </c>
      <c r="J38" s="44" t="n">
        <v>0</v>
      </c>
    </row>
    <row r="39" ht="12.75" customHeight="1" s="430">
      <c r="A39" s="17" t="n">
        <v>2</v>
      </c>
      <c r="B39" s="424" t="inlineStr">
        <is>
          <t>&gt; 1  year and &lt;= 1.5 years</t>
        </is>
      </c>
      <c r="C39" s="425" t="n"/>
      <c r="D39" s="43" t="n">
        <v>50</v>
      </c>
      <c r="E39" s="44" t="n">
        <v>203.204087315</v>
      </c>
      <c r="F39" s="43" t="n">
        <v>300</v>
      </c>
      <c r="G39" s="44" t="n">
        <v>225.29130851</v>
      </c>
      <c r="I39" s="43" t="n">
        <v>0</v>
      </c>
      <c r="J39" s="44" t="n">
        <v>250</v>
      </c>
    </row>
    <row r="40" ht="12.75" customHeight="1" s="430">
      <c r="A40" s="17" t="n">
        <v>2</v>
      </c>
      <c r="B40" s="424" t="inlineStr">
        <is>
          <t>&gt; 1.5 years and &lt;= 2 years</t>
        </is>
      </c>
      <c r="C40" s="424" t="n"/>
      <c r="D40" s="45" t="n">
        <v>500</v>
      </c>
      <c r="E40" s="213" t="n">
        <v>211.805571398</v>
      </c>
      <c r="F40" s="45" t="n">
        <v>500</v>
      </c>
      <c r="G40" s="213" t="n">
        <v>248.07127402</v>
      </c>
      <c r="I40" s="43" t="n">
        <v>750</v>
      </c>
      <c r="J40" s="44" t="n">
        <v>400</v>
      </c>
    </row>
    <row r="41" ht="12.75" customHeight="1" s="430">
      <c r="A41" s="17" t="n">
        <v>2</v>
      </c>
      <c r="B41" s="424" t="inlineStr">
        <is>
          <t>&gt; 2 years and &lt;= 3 years</t>
        </is>
      </c>
      <c r="C41" s="424" t="n"/>
      <c r="D41" s="45" t="n">
        <v>0</v>
      </c>
      <c r="E41" s="213" t="n">
        <v>359.501981098</v>
      </c>
      <c r="F41" s="45" t="n">
        <v>350</v>
      </c>
      <c r="G41" s="213" t="n">
        <v>461.7564464</v>
      </c>
      <c r="I41" s="43" t="n">
        <v>550</v>
      </c>
      <c r="J41" s="44" t="n">
        <v>800</v>
      </c>
    </row>
    <row r="42" ht="12.75" customHeight="1" s="430">
      <c r="A42" s="17" t="n">
        <v>2</v>
      </c>
      <c r="B42" s="424" t="inlineStr">
        <is>
          <t>&gt; 3 years and &lt;= 4 years</t>
        </is>
      </c>
      <c r="C42" s="424" t="n"/>
      <c r="D42" s="45" t="n">
        <v>0</v>
      </c>
      <c r="E42" s="213" t="n">
        <v>258.469192725</v>
      </c>
      <c r="F42" s="45" t="n">
        <v>0</v>
      </c>
      <c r="G42" s="213" t="n">
        <v>382.99196558</v>
      </c>
      <c r="I42" s="43" t="n">
        <v>0</v>
      </c>
      <c r="J42" s="44" t="n">
        <v>350</v>
      </c>
    </row>
    <row r="43" ht="12.75" customHeight="1" s="430">
      <c r="A43" s="17" t="n">
        <v>2</v>
      </c>
      <c r="B43" s="424" t="inlineStr">
        <is>
          <t>&gt; 4 years and &lt;= 5 years</t>
        </is>
      </c>
      <c r="C43" s="424" t="n"/>
      <c r="D43" s="45" t="n">
        <v>0</v>
      </c>
      <c r="E43" s="213" t="n">
        <v>179.776405131</v>
      </c>
      <c r="F43" s="45" t="n">
        <v>0</v>
      </c>
      <c r="G43" s="213" t="n">
        <v>148.77349365</v>
      </c>
      <c r="I43" s="43" t="n">
        <v>0</v>
      </c>
      <c r="J43" s="44" t="n">
        <v>0</v>
      </c>
    </row>
    <row r="44" ht="12.75" customHeight="1" s="430">
      <c r="B44" s="424" t="inlineStr">
        <is>
          <t>&gt; 5 years and &lt;= 10 years</t>
        </is>
      </c>
      <c r="C44" s="425" t="n"/>
      <c r="D44" s="43" t="n">
        <v>0</v>
      </c>
      <c r="E44" s="44" t="n">
        <v>7.005815638</v>
      </c>
      <c r="F44" s="43" t="n">
        <v>0</v>
      </c>
      <c r="G44" s="44" t="n">
        <v>53.6340251</v>
      </c>
      <c r="I44" s="43" t="n">
        <v>0</v>
      </c>
      <c r="J44" s="44" t="n">
        <v>0</v>
      </c>
    </row>
    <row r="45" ht="12.75" customHeight="1" s="430">
      <c r="A45" s="17" t="n">
        <v>3</v>
      </c>
      <c r="B45" s="424" t="inlineStr">
        <is>
          <t>&gt; 10 years</t>
        </is>
      </c>
      <c r="C45" s="425" t="n"/>
      <c r="D45" s="43" t="n">
        <v>0</v>
      </c>
      <c r="E45" s="44" t="n">
        <v>20</v>
      </c>
      <c r="F45" s="43" t="n">
        <v>0</v>
      </c>
      <c r="G45" s="44" t="n">
        <v>259.9249444</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8.21660836</v>
      </c>
      <c r="E9" s="53" t="n">
        <v>9.446123999999999</v>
      </c>
    </row>
    <row r="10" ht="12.75" customHeight="1" s="430">
      <c r="A10" s="17" t="n">
        <v>0</v>
      </c>
      <c r="B10" s="54" t="inlineStr">
        <is>
          <t>more than 300,000 Euros up to 1 mn. Euros</t>
        </is>
      </c>
      <c r="C10" s="54" t="n"/>
      <c r="D10" s="43" t="n">
        <v>27.37953495</v>
      </c>
      <c r="E10" s="53" t="n">
        <v>28.718299</v>
      </c>
    </row>
    <row r="11" ht="12.75" customHeight="1" s="430">
      <c r="A11" s="17" t="n"/>
      <c r="B11" s="54" t="inlineStr">
        <is>
          <t>more than 1 mn. Euros up to 10 mn. Euros</t>
        </is>
      </c>
      <c r="C11" s="54" t="n"/>
      <c r="D11" s="43" t="n">
        <v>531.302030117</v>
      </c>
      <c r="E11" s="53" t="n">
        <v>597.54967</v>
      </c>
    </row>
    <row r="12" ht="12.75" customHeight="1" s="430">
      <c r="A12" s="17" t="n">
        <v>0</v>
      </c>
      <c r="B12" s="54" t="inlineStr">
        <is>
          <t>more than 10 mn. Euros</t>
        </is>
      </c>
      <c r="C12" s="54" t="n"/>
      <c r="D12" s="43" t="n">
        <v>2234.42914894</v>
      </c>
      <c r="E12" s="53" t="n">
        <v>2615.811785</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33.65871422</v>
      </c>
      <c r="E21" s="44" t="n">
        <v>44.242151</v>
      </c>
    </row>
    <row r="22" ht="12.75" customHeight="1" s="430">
      <c r="A22" s="17" t="n">
        <v>1</v>
      </c>
      <c r="B22" s="54" t="inlineStr">
        <is>
          <t>more than 10 mn. Euros up to 100 mn. Euros</t>
        </is>
      </c>
      <c r="C22" s="54" t="n"/>
      <c r="D22" s="45" t="n">
        <v>276.455745822</v>
      </c>
      <c r="E22" s="56" t="n">
        <v>280.791211</v>
      </c>
    </row>
    <row r="23" ht="12.75" customHeight="1" s="430">
      <c r="A23" s="17" t="n">
        <v>1</v>
      </c>
      <c r="B23" s="54" t="inlineStr">
        <is>
          <t>more than 100 mn. Euros</t>
        </is>
      </c>
      <c r="C23" s="59" t="n"/>
      <c r="D23" s="60" t="n">
        <v>358.988997301</v>
      </c>
      <c r="E23" s="61" t="n">
        <v>407.274213</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0.83372256</v>
      </c>
      <c r="E33" s="44" t="n">
        <v>0.468367909</v>
      </c>
    </row>
    <row r="34" ht="12.75" customHeight="1" s="430">
      <c r="A34" s="17" t="n">
        <v>2</v>
      </c>
      <c r="B34" s="54" t="inlineStr">
        <is>
          <t>more than 500,000 Euros up to 5 mn. Euros</t>
        </is>
      </c>
      <c r="C34" s="54" t="n"/>
      <c r="D34" s="45" t="n">
        <v>188.68208217</v>
      </c>
      <c r="E34" s="56" t="n">
        <v>222.07501946</v>
      </c>
    </row>
    <row r="35" ht="12.75" customHeight="1" s="430">
      <c r="A35" s="17" t="n">
        <v>2</v>
      </c>
      <c r="B35" s="54" t="inlineStr">
        <is>
          <t>more than 5 mn. Euros</t>
        </is>
      </c>
      <c r="C35" s="59" t="n"/>
      <c r="D35" s="60" t="n">
        <v>1323.945053023</v>
      </c>
      <c r="E35" s="61" t="n">
        <v>1717.70911552</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0</v>
      </c>
      <c r="H16" s="83" t="n">
        <v>2.49</v>
      </c>
      <c r="I16" s="83" t="n">
        <v>531.1125513779999</v>
      </c>
      <c r="J16" s="83" t="n">
        <v>20.998</v>
      </c>
      <c r="K16" s="83" t="n">
        <v>0</v>
      </c>
      <c r="L16" s="83">
        <f>SUM(M16:R16)</f>
        <v/>
      </c>
      <c r="M16" s="83" t="n">
        <v>763.3574413920001</v>
      </c>
      <c r="N16" s="83" t="n">
        <v>706.9619750309998</v>
      </c>
      <c r="O16" s="83" t="n">
        <v>0</v>
      </c>
      <c r="P16" s="83" t="n">
        <v>649.6434895699999</v>
      </c>
      <c r="Q16" s="83" t="n">
        <v>120.445865</v>
      </c>
      <c r="R16" s="83" t="n">
        <v>6.318</v>
      </c>
      <c r="S16" s="84" t="n">
        <v>0</v>
      </c>
      <c r="T16" s="262" t="n">
        <v>0</v>
      </c>
    </row>
    <row r="17" ht="12.75" customHeight="1" s="430">
      <c r="C17" s="79" t="n"/>
      <c r="D17" s="289">
        <f>"year "&amp;(AktJahr-1)</f>
        <v/>
      </c>
      <c r="E17" s="294">
        <f>F17+L17</f>
        <v/>
      </c>
      <c r="F17" s="85">
        <f>SUM(G17:K17)</f>
        <v/>
      </c>
      <c r="G17" s="85" t="n">
        <v>0</v>
      </c>
      <c r="H17" s="85" t="n">
        <v>4.98</v>
      </c>
      <c r="I17" s="85" t="n">
        <v>520.882959</v>
      </c>
      <c r="J17" s="85" t="n">
        <v>20.998</v>
      </c>
      <c r="K17" s="85" t="n">
        <v>0</v>
      </c>
      <c r="L17" s="85">
        <f>SUM(M17:R17)</f>
        <v/>
      </c>
      <c r="M17" s="85" t="n">
        <v>1127.101358</v>
      </c>
      <c r="N17" s="85" t="n">
        <v>873.0146029999999</v>
      </c>
      <c r="O17" s="85" t="n">
        <v>0</v>
      </c>
      <c r="P17" s="85" t="n">
        <v>573.2993140000001</v>
      </c>
      <c r="Q17" s="85" t="n">
        <v>124.331643</v>
      </c>
      <c r="R17" s="85" t="n">
        <v>6.918</v>
      </c>
      <c r="S17" s="86" t="n">
        <v>0</v>
      </c>
      <c r="T17" s="295" t="n">
        <v>0</v>
      </c>
    </row>
    <row r="18" ht="12.75" customHeight="1" s="430">
      <c r="B18" s="13" t="inlineStr">
        <is>
          <t>DE</t>
        </is>
      </c>
      <c r="C18" s="81" t="inlineStr">
        <is>
          <t>Germany</t>
        </is>
      </c>
      <c r="D18" s="282">
        <f>$D$16</f>
        <v/>
      </c>
      <c r="E18" s="261">
        <f>F18+L18</f>
        <v/>
      </c>
      <c r="F18" s="83">
        <f>SUM(G18:K18)</f>
        <v/>
      </c>
      <c r="G18" s="83" t="n">
        <v>0</v>
      </c>
      <c r="H18" s="83" t="n">
        <v>2.49</v>
      </c>
      <c r="I18" s="83" t="n">
        <v>527.742351378</v>
      </c>
      <c r="J18" s="83" t="n">
        <v>20.998</v>
      </c>
      <c r="K18" s="83" t="n">
        <v>0</v>
      </c>
      <c r="L18" s="83">
        <f>SUM(M18:R18)</f>
        <v/>
      </c>
      <c r="M18" s="83" t="n">
        <v>495.250084782</v>
      </c>
      <c r="N18" s="83" t="n">
        <v>643.0919750309998</v>
      </c>
      <c r="O18" s="83" t="n">
        <v>0</v>
      </c>
      <c r="P18" s="83" t="n">
        <v>635.57040878</v>
      </c>
      <c r="Q18" s="83" t="n">
        <v>120.445865</v>
      </c>
      <c r="R18" s="83" t="n">
        <v>6.318</v>
      </c>
      <c r="S18" s="84" t="n">
        <v>0</v>
      </c>
      <c r="T18" s="262" t="n">
        <v>0</v>
      </c>
    </row>
    <row r="19" ht="12.75" customHeight="1" s="430">
      <c r="C19" s="79" t="n"/>
      <c r="D19" s="289">
        <f>$D$17</f>
        <v/>
      </c>
      <c r="E19" s="294">
        <f>F19+L19</f>
        <v/>
      </c>
      <c r="F19" s="85">
        <f>SUM(G19:K19)</f>
        <v/>
      </c>
      <c r="G19" s="85" t="n">
        <v>0</v>
      </c>
      <c r="H19" s="85" t="n">
        <v>4.98</v>
      </c>
      <c r="I19" s="85" t="n">
        <v>508.312759</v>
      </c>
      <c r="J19" s="85" t="n">
        <v>20.998</v>
      </c>
      <c r="K19" s="85" t="n">
        <v>0</v>
      </c>
      <c r="L19" s="85">
        <f>SUM(M19:R19)</f>
        <v/>
      </c>
      <c r="M19" s="85" t="n">
        <v>815.455508</v>
      </c>
      <c r="N19" s="85" t="n">
        <v>825.3833279999999</v>
      </c>
      <c r="O19" s="85" t="n">
        <v>0</v>
      </c>
      <c r="P19" s="85" t="n">
        <v>572.9819140000001</v>
      </c>
      <c r="Q19" s="85" t="n">
        <v>124.331643</v>
      </c>
      <c r="R19" s="85" t="n">
        <v>6.918</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14.07308079</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15.66</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15.66</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7.77664879</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7.668826</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3.3702</v>
      </c>
      <c r="J50" s="83" t="n">
        <v>0</v>
      </c>
      <c r="K50" s="83" t="n">
        <v>0</v>
      </c>
      <c r="L50" s="83">
        <f>SUM(M50:R50)</f>
        <v/>
      </c>
      <c r="M50" s="83" t="n">
        <v>227.5482</v>
      </c>
      <c r="N50" s="83" t="n">
        <v>63.87</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12.5702</v>
      </c>
      <c r="J51" s="85" t="n">
        <v>0</v>
      </c>
      <c r="K51" s="85" t="n">
        <v>0</v>
      </c>
      <c r="L51" s="85">
        <f>SUM(M51:R51)</f>
        <v/>
      </c>
      <c r="M51" s="85" t="n">
        <v>211.5288</v>
      </c>
      <c r="N51" s="85" t="n">
        <v>46.482</v>
      </c>
      <c r="O51" s="85" t="n">
        <v>0</v>
      </c>
      <c r="P51" s="85" t="n">
        <v>0.3174</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1.149275</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17.12250782</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76.788224</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45.15214524</v>
      </c>
      <c r="G12" s="119" t="n">
        <v>30</v>
      </c>
      <c r="H12" s="83" t="n">
        <v>369.3497482509999</v>
      </c>
      <c r="I12" s="83" t="n">
        <v>13.08110862</v>
      </c>
      <c r="J12" s="84" t="n">
        <v>0</v>
      </c>
      <c r="K12" s="119" t="n">
        <v>211.936214432</v>
      </c>
      <c r="L12" s="83" t="n">
        <v>8.675387750000001</v>
      </c>
      <c r="M12" s="83" t="n">
        <v>36.06099829</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55.401506</v>
      </c>
      <c r="G13" s="123" t="n">
        <v>30</v>
      </c>
      <c r="H13" s="124" t="n">
        <v>419.093564</v>
      </c>
      <c r="I13" s="124" t="n">
        <v>55.021504</v>
      </c>
      <c r="J13" s="125" t="n">
        <v>0</v>
      </c>
      <c r="K13" s="123" t="n">
        <v>177.70871</v>
      </c>
      <c r="L13" s="124" t="n">
        <v>11.350776</v>
      </c>
      <c r="M13" s="124" t="n">
        <v>39.133021</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45.15214524</v>
      </c>
      <c r="G14" s="119" t="n">
        <v>0</v>
      </c>
      <c r="H14" s="83" t="n">
        <v>260.36075095</v>
      </c>
      <c r="I14" s="83" t="n">
        <v>13.08110862</v>
      </c>
      <c r="J14" s="84" t="n">
        <v>0</v>
      </c>
      <c r="K14" s="119" t="n">
        <v>45.15214524</v>
      </c>
      <c r="L14" s="83" t="n">
        <v>7.25</v>
      </c>
      <c r="M14" s="83" t="n">
        <v>36.06099829</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55.401506</v>
      </c>
      <c r="G15" s="123" t="n">
        <v>0</v>
      </c>
      <c r="H15" s="124" t="n">
        <v>311.819351</v>
      </c>
      <c r="I15" s="124" t="n">
        <v>55.021504</v>
      </c>
      <c r="J15" s="125" t="n">
        <v>0</v>
      </c>
      <c r="K15" s="123" t="n">
        <v>55.401506</v>
      </c>
      <c r="L15" s="124" t="n">
        <v>8.5</v>
      </c>
      <c r="M15" s="124" t="n">
        <v>39.133021</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30</v>
      </c>
      <c r="H16" s="83" t="n">
        <v>0</v>
      </c>
      <c r="I16" s="83" t="n">
        <v>0</v>
      </c>
      <c r="J16" s="84" t="n">
        <v>0</v>
      </c>
      <c r="K16" s="119" t="n">
        <v>0</v>
      </c>
      <c r="L16" s="83" t="n">
        <v>1.42538775</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30</v>
      </c>
      <c r="H17" s="124" t="n">
        <v>0</v>
      </c>
      <c r="I17" s="124" t="n">
        <v>0</v>
      </c>
      <c r="J17" s="125" t="n">
        <v>0</v>
      </c>
      <c r="K17" s="123" t="n">
        <v>0</v>
      </c>
      <c r="L17" s="124" t="n">
        <v>2.850776</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83</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83</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108.988997301</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107.274213</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83.78406919199999</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39.307204</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3.69778868</v>
      </c>
      <c r="Q12" s="83" t="n">
        <v>0</v>
      </c>
      <c r="R12" s="83" t="n">
        <v>0</v>
      </c>
      <c r="S12" s="121" t="n">
        <v>0</v>
      </c>
      <c r="T12" s="120">
        <f>SUM(U12:X12)</f>
        <v/>
      </c>
      <c r="U12" s="83" t="n">
        <v>45.15214524</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1.063414</v>
      </c>
      <c r="Q13" s="124" t="n">
        <v>0</v>
      </c>
      <c r="R13" s="124" t="n">
        <v>0</v>
      </c>
      <c r="S13" s="127" t="n">
        <v>0</v>
      </c>
      <c r="T13" s="126">
        <f>SUM(U13:X13)</f>
        <v/>
      </c>
      <c r="U13" s="124" t="n">
        <v>0.86924</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3.69778868</v>
      </c>
      <c r="Q14" s="83" t="n">
        <v>0</v>
      </c>
      <c r="R14" s="83" t="n">
        <v>0</v>
      </c>
      <c r="S14" s="121" t="n">
        <v>0</v>
      </c>
      <c r="T14" s="120">
        <f>SUM(U14:X14)</f>
        <v/>
      </c>
      <c r="U14" s="83" t="n">
        <v>45.15214524</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1.063414</v>
      </c>
      <c r="Q15" s="124" t="n">
        <v>0</v>
      </c>
      <c r="R15" s="124" t="n">
        <v>0</v>
      </c>
      <c r="S15" s="127" t="n">
        <v>0</v>
      </c>
      <c r="T15" s="126">
        <f>SUM(U15:X15)</f>
        <v/>
      </c>
      <c r="U15" s="124" t="n">
        <v>0.86924</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1513.46085775</v>
      </c>
      <c r="G12" s="137" t="n">
        <v>0</v>
      </c>
      <c r="H12" s="138" t="n">
        <v>0</v>
      </c>
      <c r="I12" s="275" t="n">
        <v>0</v>
      </c>
    </row>
    <row r="13" ht="12.75" customHeight="1" s="430">
      <c r="C13" s="55" t="n"/>
      <c r="D13" s="283">
        <f>"year "&amp;(AktJahr-1)</f>
        <v/>
      </c>
      <c r="E13" s="263">
        <f>SUM(F13:G13)</f>
        <v/>
      </c>
      <c r="F13" s="140" t="n">
        <v>1940.252502842</v>
      </c>
      <c r="G13" s="141" t="n">
        <v>0</v>
      </c>
      <c r="H13" s="142" t="n">
        <v>0</v>
      </c>
      <c r="I13" s="276" t="n">
        <v>0</v>
      </c>
    </row>
    <row r="14" ht="12.75" customHeight="1" s="430">
      <c r="B14" s="13" t="inlineStr">
        <is>
          <t>DE</t>
        </is>
      </c>
      <c r="C14" s="81" t="inlineStr">
        <is>
          <t>Germany</t>
        </is>
      </c>
      <c r="D14" s="282">
        <f>$D$12</f>
        <v/>
      </c>
      <c r="E14" s="261">
        <f>SUM(F14:G14)</f>
        <v/>
      </c>
      <c r="F14" s="136" t="n">
        <v>88.75475417</v>
      </c>
      <c r="G14" s="137" t="n">
        <v>0</v>
      </c>
      <c r="H14" s="143" t="n">
        <v>0</v>
      </c>
      <c r="I14" s="277" t="n">
        <v>0</v>
      </c>
    </row>
    <row r="15" ht="12.75" customHeight="1" s="430">
      <c r="C15" s="55" t="n"/>
      <c r="D15" s="283">
        <f>$D$13</f>
        <v/>
      </c>
      <c r="E15" s="263">
        <f>SUM(F15:G15)</f>
        <v/>
      </c>
      <c r="F15" s="140" t="n">
        <v>170.32163933</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2.13310449</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19.56188738</v>
      </c>
      <c r="G42" s="137" t="n">
        <v>0</v>
      </c>
      <c r="H42" s="143" t="n">
        <v>0</v>
      </c>
      <c r="I42" s="277" t="n">
        <v>0</v>
      </c>
    </row>
    <row r="43" ht="12.75" customHeight="1" s="430">
      <c r="C43" s="55" t="n"/>
      <c r="D43" s="283">
        <f>$D$13</f>
        <v/>
      </c>
      <c r="E43" s="263">
        <f>SUM(F43:G43)</f>
        <v/>
      </c>
      <c r="F43" s="140" t="n">
        <v>29.85054362</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3.13394317</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4.14665371</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39.02199963</v>
      </c>
      <c r="G114" s="137" t="n">
        <v>0</v>
      </c>
      <c r="H114" s="143" t="n">
        <v>0</v>
      </c>
      <c r="I114" s="277" t="n">
        <v>0</v>
      </c>
    </row>
    <row r="115" ht="12.75" customHeight="1" s="430">
      <c r="C115" s="55" t="n"/>
      <c r="D115" s="283">
        <f>$D$13</f>
        <v/>
      </c>
      <c r="E115" s="263">
        <f>SUM(F115:G115)</f>
        <v/>
      </c>
      <c r="F115" s="140" t="n">
        <v>67.12547908000001</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18.18759825</v>
      </c>
      <c r="G118" s="137" t="n">
        <v>0</v>
      </c>
      <c r="H118" s="143" t="n">
        <v>0</v>
      </c>
      <c r="I118" s="277" t="n">
        <v>0</v>
      </c>
    </row>
    <row r="119" ht="12.75" customHeight="1" s="430">
      <c r="C119" s="55" t="n"/>
      <c r="D119" s="283">
        <f>$D$13</f>
        <v/>
      </c>
      <c r="E119" s="263">
        <f>SUM(F119:G119)</f>
        <v/>
      </c>
      <c r="F119" s="140" t="n">
        <v>44.65419657</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20.37026293</v>
      </c>
      <c r="G158" s="137" t="n">
        <v>0</v>
      </c>
      <c r="H158" s="143" t="n">
        <v>0</v>
      </c>
      <c r="I158" s="277" t="n">
        <v>0</v>
      </c>
    </row>
    <row r="159" ht="12.75" customHeight="1" s="430">
      <c r="C159" s="55" t="n"/>
      <c r="D159" s="283">
        <f>$D$13</f>
        <v/>
      </c>
      <c r="E159" s="263">
        <f>SUM(F159:G159)</f>
        <v/>
      </c>
      <c r="F159" s="140" t="n">
        <v>30.67716587</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18.362906472</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16.8461807</v>
      </c>
      <c r="G182" s="137" t="n">
        <v>0</v>
      </c>
      <c r="H182" s="143" t="n">
        <v>0</v>
      </c>
      <c r="I182" s="277" t="n">
        <v>0</v>
      </c>
    </row>
    <row r="183" ht="12.75" customHeight="1" s="430">
      <c r="C183" s="55" t="n"/>
      <c r="D183" s="283">
        <f>$D$13</f>
        <v/>
      </c>
      <c r="E183" s="263">
        <f>SUM(F183:G183)</f>
        <v/>
      </c>
      <c r="F183" s="140" t="n">
        <v>46.30552672</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335.35773932</v>
      </c>
      <c r="G234" s="137" t="n">
        <v>0</v>
      </c>
      <c r="H234" s="143" t="n">
        <v>0</v>
      </c>
      <c r="I234" s="277" t="n">
        <v>0</v>
      </c>
    </row>
    <row r="235" ht="12.75" customHeight="1" s="430">
      <c r="C235" s="55" t="n"/>
      <c r="D235" s="283">
        <f>$D$13</f>
        <v/>
      </c>
      <c r="E235" s="263">
        <f>SUM(F235:G235)</f>
        <v/>
      </c>
      <c r="F235" s="140" t="n">
        <v>490.3182707</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90.14915539</v>
      </c>
      <c r="G258" s="137" t="n">
        <v>0</v>
      </c>
      <c r="H258" s="143" t="n">
        <v>0</v>
      </c>
      <c r="I258" s="277" t="n">
        <v>0</v>
      </c>
    </row>
    <row r="259" ht="12.75" customHeight="1" s="430">
      <c r="C259" s="55" t="n"/>
      <c r="D259" s="283">
        <f>$D$13</f>
        <v/>
      </c>
      <c r="E259" s="263">
        <f>SUM(F259:G259)</f>
        <v/>
      </c>
      <c r="F259" s="140" t="n">
        <v>114.60155121</v>
      </c>
      <c r="G259" s="141" t="n">
        <v>0</v>
      </c>
      <c r="H259" s="143" t="n">
        <v>0</v>
      </c>
      <c r="I259" s="277" t="n">
        <v>0</v>
      </c>
    </row>
    <row r="260" ht="12.75" customHeight="1" s="430">
      <c r="B260" s="13" t="inlineStr">
        <is>
          <t>MD</t>
        </is>
      </c>
      <c r="C260" s="81" t="inlineStr">
        <is>
          <t>Marshall Islands</t>
        </is>
      </c>
      <c r="D260" s="282">
        <f>$D$12</f>
        <v/>
      </c>
      <c r="E260" s="261">
        <f>SUM(F260:G260)</f>
        <v/>
      </c>
      <c r="F260" s="136" t="n">
        <v>562.77977343</v>
      </c>
      <c r="G260" s="137" t="n">
        <v>0</v>
      </c>
      <c r="H260" s="143" t="n">
        <v>0</v>
      </c>
      <c r="I260" s="277" t="n">
        <v>0</v>
      </c>
    </row>
    <row r="261" ht="12.75" customHeight="1" s="430">
      <c r="C261" s="55" t="n"/>
      <c r="D261" s="283">
        <f>$D$13</f>
        <v/>
      </c>
      <c r="E261" s="263">
        <f>SUM(F261:G261)</f>
        <v/>
      </c>
      <c r="F261" s="140" t="n">
        <v>649.3877295</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211.14793537</v>
      </c>
      <c r="G310" s="137" t="n">
        <v>0</v>
      </c>
      <c r="H310" s="143" t="n">
        <v>0</v>
      </c>
      <c r="I310" s="277" t="n">
        <v>0</v>
      </c>
    </row>
    <row r="311" ht="12.75" customHeight="1" s="430">
      <c r="C311" s="55" t="n"/>
      <c r="D311" s="283">
        <f>$D$13</f>
        <v/>
      </c>
      <c r="E311" s="263">
        <f>SUM(F311:G311)</f>
        <v/>
      </c>
      <c r="F311" s="140" t="n">
        <v>215.22204444</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18.00048504</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86.00248926</v>
      </c>
      <c r="G356" s="137" t="n">
        <v>0</v>
      </c>
      <c r="H356" s="143" t="n">
        <v>0</v>
      </c>
      <c r="I356" s="277" t="n">
        <v>0</v>
      </c>
    </row>
    <row r="357" ht="12.75" customHeight="1" s="430">
      <c r="C357" s="55" t="n"/>
      <c r="D357" s="283">
        <f>$D$13</f>
        <v/>
      </c>
      <c r="E357" s="263">
        <f>SUM(F357:G357)</f>
        <v/>
      </c>
      <c r="F357" s="140" t="n">
        <v>61.29234484</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185.293069958</v>
      </c>
      <c r="F13" s="83" t="n">
        <v>0</v>
      </c>
      <c r="G13" s="83" t="n">
        <v>0</v>
      </c>
      <c r="H13" s="121" t="n">
        <v>0</v>
      </c>
      <c r="I13" s="83" t="n">
        <v>0</v>
      </c>
      <c r="J13" s="262" t="n">
        <v>185.293069958</v>
      </c>
    </row>
    <row r="14" ht="12.75" customHeight="1" s="430">
      <c r="B14" s="149" t="n"/>
      <c r="C14" s="54" t="n"/>
      <c r="D14" s="54">
        <f>"year "&amp;(AktJahr-1)</f>
        <v/>
      </c>
      <c r="E14" s="263" t="n">
        <v>592.849831</v>
      </c>
      <c r="F14" s="124" t="n">
        <v>0</v>
      </c>
      <c r="G14" s="124" t="n">
        <v>0</v>
      </c>
      <c r="H14" s="127" t="n">
        <v>0</v>
      </c>
      <c r="I14" s="124" t="n">
        <v>0</v>
      </c>
      <c r="J14" s="264" t="n">
        <v>592.849831</v>
      </c>
    </row>
    <row r="15" ht="12.75" customHeight="1" s="430">
      <c r="B15" s="149" t="inlineStr">
        <is>
          <t>DE</t>
        </is>
      </c>
      <c r="C15" s="81" t="inlineStr">
        <is>
          <t>Germany</t>
        </is>
      </c>
      <c r="D15" s="82">
        <f>$D$13</f>
        <v/>
      </c>
      <c r="E15" s="261" t="n">
        <v>54</v>
      </c>
      <c r="F15" s="83" t="n">
        <v>0</v>
      </c>
      <c r="G15" s="83" t="n">
        <v>0</v>
      </c>
      <c r="H15" s="121" t="n">
        <v>0</v>
      </c>
      <c r="I15" s="83" t="n">
        <v>0</v>
      </c>
      <c r="J15" s="262" t="n">
        <v>54</v>
      </c>
    </row>
    <row r="16" ht="12.75" customHeight="1" s="430">
      <c r="B16" s="149" t="n"/>
      <c r="C16" s="54" t="n"/>
      <c r="D16" s="54">
        <f>$D$14</f>
        <v/>
      </c>
      <c r="E16" s="263" t="n">
        <v>61.5</v>
      </c>
      <c r="F16" s="124" t="n">
        <v>0</v>
      </c>
      <c r="G16" s="124" t="n">
        <v>0</v>
      </c>
      <c r="H16" s="127" t="n">
        <v>0</v>
      </c>
      <c r="I16" s="124" t="n">
        <v>0</v>
      </c>
      <c r="J16" s="264" t="n">
        <v>61.5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42</v>
      </c>
      <c r="F27" s="83" t="n">
        <v>0</v>
      </c>
      <c r="G27" s="83" t="n">
        <v>0</v>
      </c>
      <c r="H27" s="121" t="n">
        <v>0</v>
      </c>
      <c r="I27" s="83" t="n">
        <v>0</v>
      </c>
      <c r="J27" s="262" t="n">
        <v>42</v>
      </c>
    </row>
    <row r="28" ht="12.75" customHeight="1" s="430">
      <c r="B28" s="149" t="n"/>
      <c r="C28" s="54" t="n"/>
      <c r="D28" s="54">
        <f>$D$14</f>
        <v/>
      </c>
      <c r="E28" s="263" t="n">
        <v>42</v>
      </c>
      <c r="F28" s="124" t="n">
        <v>0</v>
      </c>
      <c r="G28" s="124" t="n">
        <v>0</v>
      </c>
      <c r="H28" s="127" t="n">
        <v>0</v>
      </c>
      <c r="I28" s="124" t="n">
        <v>0</v>
      </c>
      <c r="J28" s="264" t="n">
        <v>42</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89.29306995799999</v>
      </c>
      <c r="F83" s="83" t="n">
        <v>0</v>
      </c>
      <c r="G83" s="83" t="n">
        <v>0</v>
      </c>
      <c r="H83" s="121" t="n">
        <v>0</v>
      </c>
      <c r="I83" s="83" t="n">
        <v>0</v>
      </c>
      <c r="J83" s="262" t="n">
        <v>89.29306995799999</v>
      </c>
    </row>
    <row r="84" ht="12.75" customHeight="1" s="430">
      <c r="B84" s="149" t="n"/>
      <c r="C84" s="54" t="n"/>
      <c r="D84" s="54">
        <f>$D$14</f>
        <v/>
      </c>
      <c r="E84" s="263" t="n">
        <v>489.349831</v>
      </c>
      <c r="F84" s="124" t="n">
        <v>0</v>
      </c>
      <c r="G84" s="124" t="n">
        <v>0</v>
      </c>
      <c r="H84" s="127" t="n">
        <v>0</v>
      </c>
      <c r="I84" s="124" t="n">
        <v>0</v>
      </c>
      <c r="J84" s="264" t="n">
        <v>489.349831</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