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095500" cy="3048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Commerzbank AG</t>
        </is>
      </c>
      <c r="H2" s="4" t="n"/>
      <c r="I2" s="4" t="n"/>
    </row>
    <row r="3" ht="15" customHeight="1" s="406">
      <c r="G3" s="5" t="inlineStr">
        <is>
          <t>Kaiserplatz</t>
        </is>
      </c>
      <c r="H3" s="6" t="n"/>
      <c r="I3" s="6" t="n"/>
    </row>
    <row r="4" ht="15" customHeight="1" s="406">
      <c r="G4" s="5" t="inlineStr">
        <is>
          <t>60311 Frankfurt am Main</t>
        </is>
      </c>
      <c r="H4" s="6" t="n"/>
      <c r="I4" s="6" t="n"/>
      <c r="J4" s="7" t="n"/>
    </row>
    <row r="5" ht="15" customHeight="1" s="406">
      <c r="G5" s="5" t="inlineStr">
        <is>
          <t>Telefon: +49 40 37699 - 0</t>
        </is>
      </c>
      <c r="H5" s="6" t="n"/>
      <c r="I5" s="6" t="n"/>
      <c r="J5" s="7" t="n"/>
    </row>
    <row r="6" ht="15" customHeight="1" s="406">
      <c r="G6" s="5" t="inlineStr">
        <is>
          <t>Telefax: +49 40 37699 - 178</t>
        </is>
      </c>
      <c r="H6" s="6" t="n"/>
      <c r="I6" s="6" t="n"/>
      <c r="J6" s="7" t="n"/>
    </row>
    <row r="7" ht="15" customHeight="1" s="406">
      <c r="G7" s="5" t="inlineStr">
        <is>
          <t>E-Mail: info@commerzbank.com</t>
        </is>
      </c>
      <c r="H7" s="6" t="n"/>
      <c r="I7" s="6" t="n"/>
    </row>
    <row r="8" ht="14.1" customFormat="1" customHeight="1" s="8">
      <c r="A8" s="9" t="n"/>
      <c r="G8" s="5" t="inlineStr">
        <is>
          <t>Internet: www.commerzbank.com</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29187.2484087</v>
      </c>
      <c r="E21" s="370" t="n">
        <v>29859.50108918</v>
      </c>
      <c r="F21" s="369" t="n">
        <v>29178.44283811</v>
      </c>
      <c r="G21" s="370" t="n">
        <v>28532.22728931</v>
      </c>
      <c r="H21" s="369" t="n">
        <v>28123.74130106</v>
      </c>
      <c r="I21" s="370" t="n">
        <v>26880.22526482</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43295.52692429</v>
      </c>
      <c r="E23" s="374" t="n">
        <v>42186.01072183</v>
      </c>
      <c r="F23" s="373" t="n">
        <v>42229.31957398</v>
      </c>
      <c r="G23" s="374" t="n">
        <v>38710.16994101</v>
      </c>
      <c r="H23" s="373" t="n">
        <v>40323.00766046</v>
      </c>
      <c r="I23" s="374" t="n">
        <v>35522.19308397</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1146.26251712046</v>
      </c>
      <c r="E27" s="386" t="n">
        <v>1186.83800896919</v>
      </c>
      <c r="F27" s="385" t="n">
        <v>583.5688567622</v>
      </c>
      <c r="G27" s="386" t="n">
        <v>570.6445457862</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12962.0159984695</v>
      </c>
      <c r="E29" s="391" t="n">
        <v>11139.6716236808</v>
      </c>
      <c r="F29" s="390" t="n">
        <v>12467.3078791078</v>
      </c>
      <c r="G29" s="391" t="n">
        <v>9607.2981059138</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14108.27851559</v>
      </c>
      <c r="E31" s="27" t="n">
        <v>12326.50963265</v>
      </c>
      <c r="F31" s="26" t="n">
        <v>13050.87673587</v>
      </c>
      <c r="G31" s="27" t="n">
        <v>10177.9426517</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8804.917891949999</v>
      </c>
      <c r="E37" s="370" t="n">
        <v>9231.4295848</v>
      </c>
      <c r="F37" s="369" t="n">
        <v>9520.731673239419</v>
      </c>
      <c r="G37" s="370" t="n">
        <v>9584.01045550643</v>
      </c>
      <c r="H37" s="369" t="n">
        <v>9170.86002851229</v>
      </c>
      <c r="I37" s="370" t="n">
        <v>8999.066611802249</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18029.66201438</v>
      </c>
      <c r="E39" s="374" t="n">
        <v>15539.17831369</v>
      </c>
      <c r="F39" s="373" t="n">
        <v>18852.1453777353</v>
      </c>
      <c r="G39" s="374" t="n">
        <v>15383.4500910641</v>
      </c>
      <c r="H39" s="373" t="n">
        <v>17609.9510372053</v>
      </c>
      <c r="I39" s="374" t="n">
        <v>13565.6756319575</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358.53659287615</v>
      </c>
      <c r="E43" s="386" t="n">
        <v>378.474737551182</v>
      </c>
      <c r="F43" s="385" t="n">
        <v>190.414633464788</v>
      </c>
      <c r="G43" s="386" t="n">
        <v>191.680209110129</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8866.207529553851</v>
      </c>
      <c r="E45" s="391" t="n">
        <v>5929.27399133882</v>
      </c>
      <c r="F45" s="390" t="n">
        <v>9140.99907103105</v>
      </c>
      <c r="G45" s="391" t="n">
        <v>5607.75942644752</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t="n">
        <v>9224.744122441671</v>
      </c>
      <c r="E47" s="27" t="n">
        <v>6307.7487288888</v>
      </c>
      <c r="F47" s="26" t="n">
        <v>9331.413704495821</v>
      </c>
      <c r="G47" s="27" t="n">
        <v>5799.43963555766</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44</v>
      </c>
      <c r="E53" s="370" t="n">
        <v>59</v>
      </c>
      <c r="F53" s="369" t="n">
        <v>46.1320585</v>
      </c>
      <c r="G53" s="370" t="n">
        <v>61.07757983</v>
      </c>
      <c r="H53" s="369" t="n">
        <v>45.65325033</v>
      </c>
      <c r="I53" s="370" t="n">
        <v>59.29094612</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76.5</v>
      </c>
      <c r="E55" s="374" t="n">
        <v>78.5</v>
      </c>
      <c r="F55" s="373" t="n">
        <v>74.63351892</v>
      </c>
      <c r="G55" s="374" t="n">
        <v>73.25713408999999</v>
      </c>
      <c r="H55" s="373" t="n">
        <v>73.37104933000001</v>
      </c>
      <c r="I55" s="374" t="n">
        <v>69.99588006</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3.11923344293436</v>
      </c>
      <c r="E59" s="386" t="n">
        <v>4.17748354585855</v>
      </c>
      <c r="F59" s="385" t="n">
        <v>0.92264117</v>
      </c>
      <c r="G59" s="386" t="n">
        <v>1.2215515966</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29.3807665570656</v>
      </c>
      <c r="E61" s="391" t="n">
        <v>15.3225164541415</v>
      </c>
      <c r="F61" s="390" t="n">
        <v>27.57881925</v>
      </c>
      <c r="G61" s="391" t="n">
        <v>10.9580026634</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t="n">
        <v>32.1</v>
      </c>
      <c r="E63" s="27" t="n">
        <v>19.5</v>
      </c>
      <c r="F63" s="26" t="n">
        <v>28.099977564</v>
      </c>
      <c r="G63" s="27" t="n">
        <v>12.17955426</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76.5</v>
      </c>
      <c r="F13" s="84" t="n">
        <v>0</v>
      </c>
      <c r="G13" s="84" t="n">
        <v>0</v>
      </c>
      <c r="H13" s="123" t="n">
        <v>76.5</v>
      </c>
      <c r="I13" s="123" t="n">
        <v>0</v>
      </c>
      <c r="J13" s="270" t="n">
        <v>0</v>
      </c>
    </row>
    <row r="14" ht="12.75" customHeight="1" s="406">
      <c r="B14" s="153" t="n"/>
      <c r="C14" s="55" t="n"/>
      <c r="D14" s="55">
        <f>"Jahr "&amp;(AktJahr-1)</f>
        <v/>
      </c>
      <c r="E14" s="337" t="n">
        <v>78.5</v>
      </c>
      <c r="F14" s="126" t="n">
        <v>0</v>
      </c>
      <c r="G14" s="126" t="n">
        <v>0</v>
      </c>
      <c r="H14" s="129" t="n">
        <v>78.5</v>
      </c>
      <c r="I14" s="129" t="n">
        <v>0</v>
      </c>
      <c r="J14" s="290" t="n">
        <v>0</v>
      </c>
    </row>
    <row r="15" ht="12.75" customHeight="1" s="406">
      <c r="B15" s="153" t="inlineStr">
        <is>
          <t>DE</t>
        </is>
      </c>
      <c r="C15" s="82" t="inlineStr">
        <is>
          <t>Deutschland</t>
        </is>
      </c>
      <c r="D15" s="83">
        <f>$D$13</f>
        <v/>
      </c>
      <c r="E15" s="269" t="n">
        <v>71.5</v>
      </c>
      <c r="F15" s="84" t="n">
        <v>0</v>
      </c>
      <c r="G15" s="84" t="n">
        <v>0</v>
      </c>
      <c r="H15" s="123" t="n">
        <v>71.5</v>
      </c>
      <c r="I15" s="123" t="n">
        <v>0</v>
      </c>
      <c r="J15" s="270" t="n">
        <v>0</v>
      </c>
    </row>
    <row r="16" ht="12.75" customHeight="1" s="406">
      <c r="B16" s="153" t="n"/>
      <c r="C16" s="55" t="n"/>
      <c r="D16" s="55">
        <f>$D$14</f>
        <v/>
      </c>
      <c r="E16" s="337" t="n">
        <v>71.5</v>
      </c>
      <c r="F16" s="126" t="n">
        <v>0</v>
      </c>
      <c r="G16" s="126" t="n">
        <v>0</v>
      </c>
      <c r="H16" s="129" t="n">
        <v>71.5</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5</v>
      </c>
      <c r="F29" s="84" t="n">
        <v>0</v>
      </c>
      <c r="G29" s="84" t="n">
        <v>0</v>
      </c>
      <c r="H29" s="123" t="n">
        <v>5</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7</v>
      </c>
      <c r="F60" s="126" t="n">
        <v>0</v>
      </c>
      <c r="G60" s="126" t="n">
        <v>0</v>
      </c>
      <c r="H60" s="127" t="n">
        <v>7</v>
      </c>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29187.2484087</v>
      </c>
      <c r="E9" s="224" t="n">
        <v>29859.50108918</v>
      </c>
    </row>
    <row r="10" ht="21.75" customFormat="1" customHeight="1" s="165" thickBot="1">
      <c r="B10" s="249" t="inlineStr">
        <is>
          <t>davon Anteil festverzinslicher Pfandbriefe
§ 28 Abs. 1 Nr. 13  (gewichteter Durchschnitt)</t>
        </is>
      </c>
      <c r="C10" s="166" t="inlineStr">
        <is>
          <t>%</t>
        </is>
      </c>
      <c r="D10" s="167" t="n">
        <v>83.0919313431101</v>
      </c>
      <c r="E10" s="209" t="n">
        <v>76.5233853738428</v>
      </c>
    </row>
    <row r="11" ht="13.5" customHeight="1" s="406" thickBot="1">
      <c r="B11" s="205" t="n"/>
      <c r="C11" s="21" t="n"/>
      <c r="D11" s="21" t="n"/>
      <c r="E11" s="210" t="n"/>
    </row>
    <row r="12">
      <c r="B12" s="247" t="inlineStr">
        <is>
          <t>Deckungsmasse</t>
        </is>
      </c>
      <c r="C12" s="250" t="inlineStr">
        <is>
          <t>(Mio. €)</t>
        </is>
      </c>
      <c r="D12" s="207" t="n">
        <v>43295.52692429</v>
      </c>
      <c r="E12" s="208" t="n">
        <v>42186.01072183</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97.5990954127016</v>
      </c>
      <c r="E18" s="212" t="n">
        <v>98.11476138525251</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0</v>
      </c>
      <c r="E23" s="212" t="n">
        <v>0</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5.44</v>
      </c>
      <c r="E30" s="212" t="n">
        <v>5.2</v>
      </c>
    </row>
    <row r="31" ht="21" customHeight="1" s="406">
      <c r="B31" s="172" t="inlineStr">
        <is>
          <t xml:space="preserve">durchschnittlicher gewichteter Beleihungsauslauf
§ 28 Abs. 2 Nr. 3  </t>
        </is>
      </c>
      <c r="C31" s="171" t="inlineStr">
        <is>
          <t>%</t>
        </is>
      </c>
      <c r="D31" s="170" t="n">
        <v>50.804316</v>
      </c>
      <c r="E31" s="212" t="n">
        <v>51.28732</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34.38582959</v>
      </c>
      <c r="E35" s="212" t="n">
        <v>1035.49483854</v>
      </c>
    </row>
    <row r="36">
      <c r="A36" s="218" t="n"/>
      <c r="B36" s="242" t="inlineStr">
        <is>
          <t>Tag, an dem sich die größte negative Summe ergibt</t>
        </is>
      </c>
      <c r="C36" s="169" t="inlineStr">
        <is>
          <t>Tag (1-180)</t>
        </is>
      </c>
      <c r="D36" s="362" t="n">
        <v>28</v>
      </c>
      <c r="E36" s="363" t="n">
        <v>122</v>
      </c>
    </row>
    <row r="37" ht="21.75" customHeight="1" s="406" thickBot="1">
      <c r="A37" s="218" t="n">
        <v>1</v>
      </c>
      <c r="B37" s="173" t="inlineStr">
        <is>
          <t>Gesamtbetrag der Deckungswerte, welche die Anforderungen von § 4 Abs. 1a S. 3 PfandBG erfüllen (Liquiditätsdeckung)</t>
        </is>
      </c>
      <c r="C37" s="248" t="inlineStr">
        <is>
          <t>(Mio. €)</t>
        </is>
      </c>
      <c r="D37" s="214" t="n">
        <v>1474.84631647349</v>
      </c>
      <c r="E37" s="215" t="n">
        <v>1421.1373117012</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8804.917891949999</v>
      </c>
      <c r="E9" s="224" t="n">
        <v>9231.4295848</v>
      </c>
    </row>
    <row r="10" ht="21.75" customFormat="1" customHeight="1" s="165" thickBot="1">
      <c r="A10" s="218" t="n">
        <v>1</v>
      </c>
      <c r="B10" s="249" t="inlineStr">
        <is>
          <t>davon Anteil festverzinslicher Pfandbriefe
§ 28 Abs. 1 Nr. 13 (gewichteter Durchschnitt)</t>
        </is>
      </c>
      <c r="C10" s="166" t="inlineStr">
        <is>
          <t>%</t>
        </is>
      </c>
      <c r="D10" s="167" t="n">
        <v>60.2494873552995</v>
      </c>
      <c r="E10" s="209" t="n">
        <v>52.3150779674475</v>
      </c>
    </row>
    <row r="11" ht="13.5" customHeight="1" s="406" thickBot="1">
      <c r="A11" s="218" t="n">
        <v>1</v>
      </c>
      <c r="B11" s="205" t="n"/>
      <c r="C11" s="21" t="n"/>
      <c r="D11" s="21" t="n"/>
      <c r="E11" s="210" t="n"/>
    </row>
    <row r="12">
      <c r="A12" s="218" t="n">
        <v>1</v>
      </c>
      <c r="B12" s="247" t="inlineStr">
        <is>
          <t>Deckungsmasse</t>
        </is>
      </c>
      <c r="C12" s="251" t="inlineStr">
        <is>
          <t>(Mio. €)</t>
        </is>
      </c>
      <c r="D12" s="223" t="n">
        <v>18029.66201438</v>
      </c>
      <c r="E12" s="224" t="n">
        <v>15539.17831369</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row>
    <row r="16" ht="18" customHeight="1" s="406">
      <c r="A16" s="218" t="n"/>
      <c r="B16" s="244" t="inlineStr">
        <is>
          <t xml:space="preserve">davon Anteil festverzinslicher Deckungsmasse
§ 28 Abs. 1 Nr. 13 </t>
        </is>
      </c>
      <c r="C16" s="171" t="inlineStr">
        <is>
          <t>%</t>
        </is>
      </c>
      <c r="D16" s="170" t="n">
        <v>78.51865221465211</v>
      </c>
      <c r="E16" s="212" t="n">
        <v>75.8400066487626</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289.517185030322</v>
      </c>
      <c r="E18" s="212" t="n">
        <v>279.779859286991</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448.509484182394</v>
      </c>
      <c r="E21" s="212" t="n">
        <v>812.66888053611</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991.026049310127</v>
      </c>
      <c r="E26" s="212" t="n">
        <v>1024.44870792236</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0</v>
      </c>
      <c r="E30" s="212" t="n">
        <v>440.07036918</v>
      </c>
    </row>
    <row r="31">
      <c r="A31" s="218" t="n"/>
      <c r="B31" s="242" t="inlineStr">
        <is>
          <t>Tag, an dem sich die größte negative Summe ergibt</t>
        </is>
      </c>
      <c r="C31" s="169" t="inlineStr">
        <is>
          <t>Tag (1-180)</t>
        </is>
      </c>
      <c r="D31" s="362" t="n">
        <v>0</v>
      </c>
      <c r="E31" s="363" t="n">
        <v>179</v>
      </c>
    </row>
    <row r="32" ht="21.75" customHeight="1" s="406" thickBot="1">
      <c r="A32" s="218" t="n"/>
      <c r="B32" s="173" t="inlineStr">
        <is>
          <t>Gesamtbetrag der Deckungswerte, welche die Anforderungen von § 4 Abs. 1a S. 3 PfandBG erfüllen (Liquiditätsdeckung)</t>
        </is>
      </c>
      <c r="C32" s="248" t="inlineStr">
        <is>
          <t>(Mio. €)</t>
        </is>
      </c>
      <c r="D32" s="214" t="n">
        <v>628.687729998312</v>
      </c>
      <c r="E32" s="215" t="n">
        <v>658.697874957174</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44</v>
      </c>
      <c r="E9" s="224" t="n">
        <v>59</v>
      </c>
    </row>
    <row r="10" ht="21.75" customFormat="1" customHeight="1" s="165" thickBot="1">
      <c r="A10" s="218" t="n"/>
      <c r="B10" s="249" t="inlineStr">
        <is>
          <t>davon Anteil festverzinslicher Pfandbriefe
§ 28 Abs. 1 Nr. 13 (gewichteter Durchschnitt)</t>
        </is>
      </c>
      <c r="C10" s="166" t="inlineStr">
        <is>
          <t>%</t>
        </is>
      </c>
      <c r="D10" s="167" t="n">
        <v>100</v>
      </c>
      <c r="E10" s="209" t="n">
        <v>100</v>
      </c>
    </row>
    <row r="11" ht="13.5" customHeight="1" s="406" thickBot="1">
      <c r="A11" s="218" t="n">
        <v>2</v>
      </c>
      <c r="B11" s="205" t="n"/>
      <c r="C11" s="21" t="n"/>
      <c r="D11" s="21" t="n"/>
      <c r="E11" s="210" t="n"/>
    </row>
    <row r="12">
      <c r="A12" s="218" t="n">
        <v>2</v>
      </c>
      <c r="B12" s="252" t="inlineStr">
        <is>
          <t>Deckungsmasse</t>
        </is>
      </c>
      <c r="C12" s="251" t="inlineStr">
        <is>
          <t>(Mio. €)</t>
        </is>
      </c>
      <c r="D12" s="223" t="n">
        <v>76.5</v>
      </c>
      <c r="E12" s="224" t="n">
        <v>78.5</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100</v>
      </c>
      <c r="E18" s="212" t="n">
        <v>100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1.6872</v>
      </c>
      <c r="E32" s="212" t="n">
        <v>12.1372</v>
      </c>
    </row>
    <row r="33">
      <c r="A33" s="218" t="n"/>
      <c r="B33" s="242" t="inlineStr">
        <is>
          <t>Tag, an dem sich die größte negative Summe ergibt</t>
        </is>
      </c>
      <c r="C33" s="169" t="inlineStr">
        <is>
          <t>Tag (1-180)</t>
        </is>
      </c>
      <c r="D33" s="362" t="n">
        <v>112</v>
      </c>
      <c r="E33" s="363" t="n">
        <v>115</v>
      </c>
    </row>
    <row r="34" ht="21.75" customHeight="1" s="406" thickBot="1">
      <c r="A34" s="218" t="n"/>
      <c r="B34" s="173" t="inlineStr">
        <is>
          <t>Gesamtbetrag der Deckungswerte, welche die Anforderungen von § 4 Abs. 1a S. 3 PfandBG erfüllen (Liquiditätsdeckung)</t>
        </is>
      </c>
      <c r="C34" s="248" t="inlineStr">
        <is>
          <t>(Mio. €)</t>
        </is>
      </c>
      <c r="D34" s="214" t="n">
        <v>74.56160205</v>
      </c>
      <c r="E34" s="215" t="n">
        <v>73.28167802500001</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150" customHeight="1" s="406" thickBot="1">
      <c r="B10" s="230" t="inlineStr">
        <is>
          <t>ISIN</t>
        </is>
      </c>
      <c r="C10" s="204" t="inlineStr">
        <is>
          <t>(Mio. €)</t>
        </is>
      </c>
      <c r="D10" s="500" t="inlineStr">
        <is>
          <t>DE000CB0HR27, DE000CB0HR43, DE000CB0HR50, DE000CZ40KZ0, DE000CZ40LG8, DE000CZ40LQ7, DE000CZ40MB7, DE000CZ40MN2, DE000CZ40MQ5, DE000CZ40MU7, DE000CZ40MV5, DE000CZ40NP5, DE000CZ40NU5, DE000CZ40NY7, DE000CZ439P6, DE000CZ43Z23, DE000CZ43Z56, DE000CZ43Z72, DE000CZ43ZE7, DE000CZ43ZF4, DE000CZ43ZJ6, DE000CZ43ZS7, DE000CZ43ZW9, DE000CZ43ZX7, DE000CZ45VF8, DE000CZ45VS1, DE000CZ45W16, DE000CZ45W24, DE000CZ45W32, DE000CZ45W40, DE000CZ45W65, DE000CZ45W73, DE000CZ45W99, DE000CZ45WY7, DE000CZ45Y22, DE000CZ45YB1, DE000CZ45YG0, DE000CZ45YK2, DE000CZ45YL0, DE000CZ45YX5</t>
        </is>
      </c>
      <c r="E10" s="501" t="inlineStr">
        <is>
          <t>DE000CB0HR27, DE000CB0HR43, DE000CB0HR50, DE000CZ40J26, DE000CZ40KZ0, DE000CZ40LG8, DE000CZ40LM6, DE000CZ40LQ7, DE000CZ40MB7, DE000CZ40MH4, DE000CZ40MN2, DE000CZ40MQ5, DE000CZ40MU7, DE000CZ40MV5, DE000CZ40NN0, DE000CZ40NP5, DE000CZ40NU5, DE000CZ40NY7, DE000CZ43ZE7, DE000CZ43ZF4, DE000CZ43ZJ6, DE000CZ43ZS7, DE000CZ43ZW9, DE000CZ43ZX7, DE000CZ43Z23, DE000CZ43Z56, DE000CZ43Z72, DE000CZ45VF8, DE000CZ45VS1, DE000CZ45WY7, DE000CZ45W08, DE000CZ45W16, DE000CZ45W24, DE000CZ45W32, DE000CZ45W40, DE000CZ45W65, DE000CZ45W73, DE000CZ45W99, DE000EH1A3P2</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34.5" customHeight="1" s="406" thickBot="1">
      <c r="B22" s="230" t="inlineStr">
        <is>
          <t>ISIN</t>
        </is>
      </c>
      <c r="C22" s="204" t="inlineStr">
        <is>
          <t>(Mio. €)</t>
        </is>
      </c>
      <c r="D22" s="500" t="inlineStr">
        <is>
          <t>CH0026096567, DE000CB0HR19, DE000CZ439N1, DE000CZ43Z15, DE000CZ45YM8, DE000CZ45YU1, DE000EH0A1W3, DE000HBE1MF6</t>
        </is>
      </c>
      <c r="E22" s="501" t="inlineStr">
        <is>
          <t>CH0026096567, DE000CB0HR19, DE000CZ43Z15, DE000EH0A1W3, DE000CZ45VX1, DE000CZ45V33, DE000CZ45VW3, DE000HBE1MF6</t>
        </is>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31.10.2024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09</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COBA</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Commerzbank AG</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d</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502.7484087</v>
      </c>
      <c r="E11" s="45" t="n">
        <v>1826.43823795</v>
      </c>
      <c r="F11" s="44" t="n">
        <v>1633.50108918</v>
      </c>
      <c r="G11" s="45" t="n">
        <v>1582.66392013</v>
      </c>
      <c r="I11" s="44" t="n">
        <v>0</v>
      </c>
      <c r="J11" s="45" t="n">
        <v>0</v>
      </c>
    </row>
    <row r="12" ht="12.75" customHeight="1" s="406">
      <c r="A12" s="17" t="n">
        <v>0</v>
      </c>
      <c r="B12" s="412" t="inlineStr">
        <is>
          <t>&gt; 0,5 Jahre und &lt;= 1 Jahr</t>
        </is>
      </c>
      <c r="C12" s="413" t="n"/>
      <c r="D12" s="44" t="n">
        <v>2840</v>
      </c>
      <c r="E12" s="45" t="n">
        <v>2192.16071861</v>
      </c>
      <c r="F12" s="44" t="n">
        <v>1197</v>
      </c>
      <c r="G12" s="45" t="n">
        <v>2243.08126002</v>
      </c>
      <c r="I12" s="44" t="n">
        <v>0</v>
      </c>
      <c r="J12" s="45" t="n">
        <v>0</v>
      </c>
    </row>
    <row r="13" ht="12.75" customHeight="1" s="406">
      <c r="A13" s="17" t="n"/>
      <c r="B13" s="412" t="inlineStr">
        <is>
          <t>&gt; 1 Jahr und &lt;= 1,5 Jahre</t>
        </is>
      </c>
      <c r="C13" s="413" t="n"/>
      <c r="D13" s="44" t="n">
        <v>1956.5</v>
      </c>
      <c r="E13" s="45" t="n">
        <v>1988.98128605</v>
      </c>
      <c r="F13" s="44" t="n">
        <v>501</v>
      </c>
      <c r="G13" s="45" t="n">
        <v>1818.87258646001</v>
      </c>
      <c r="I13" s="44" t="n">
        <v>502.7484087</v>
      </c>
      <c r="J13" s="45" t="n">
        <v>1633.50108918</v>
      </c>
    </row>
    <row r="14" ht="12.75" customHeight="1" s="406">
      <c r="A14" s="17" t="n">
        <v>0</v>
      </c>
      <c r="B14" s="412" t="inlineStr">
        <is>
          <t>&gt; 1,5 Jahre und &lt;= 2 Jahre</t>
        </is>
      </c>
      <c r="C14" s="412" t="n"/>
      <c r="D14" s="46" t="n">
        <v>5365</v>
      </c>
      <c r="E14" s="217" t="n">
        <v>2635.90387969</v>
      </c>
      <c r="F14" s="46" t="n">
        <v>2840</v>
      </c>
      <c r="G14" s="217" t="n">
        <v>2099.22601493999</v>
      </c>
      <c r="I14" s="44" t="n">
        <v>2840</v>
      </c>
      <c r="J14" s="45" t="n">
        <v>1197</v>
      </c>
    </row>
    <row r="15" ht="12.75" customHeight="1" s="406">
      <c r="A15" s="17" t="n">
        <v>0</v>
      </c>
      <c r="B15" s="412" t="inlineStr">
        <is>
          <t>&gt; 2 Jahre und &lt;= 3 Jahre</t>
        </is>
      </c>
      <c r="C15" s="412" t="n"/>
      <c r="D15" s="46" t="n">
        <v>3365</v>
      </c>
      <c r="E15" s="217" t="n">
        <v>5090.16704824</v>
      </c>
      <c r="F15" s="46" t="n">
        <v>9321.5</v>
      </c>
      <c r="G15" s="217" t="n">
        <v>4577.03483861999</v>
      </c>
      <c r="I15" s="44" t="n">
        <v>7321.5</v>
      </c>
      <c r="J15" s="45" t="n">
        <v>3341</v>
      </c>
    </row>
    <row r="16" ht="12.75" customHeight="1" s="406">
      <c r="A16" s="17" t="n">
        <v>0</v>
      </c>
      <c r="B16" s="412" t="inlineStr">
        <is>
          <t>&gt; 3 Jahre und &lt;= 4 Jahre</t>
        </is>
      </c>
      <c r="C16" s="412" t="n"/>
      <c r="D16" s="46" t="n">
        <v>2221</v>
      </c>
      <c r="E16" s="217" t="n">
        <v>4648.18568551</v>
      </c>
      <c r="F16" s="46" t="n">
        <v>3405</v>
      </c>
      <c r="G16" s="217" t="n">
        <v>4755.36344638</v>
      </c>
      <c r="I16" s="44" t="n">
        <v>3365</v>
      </c>
      <c r="J16" s="45" t="n">
        <v>9321.5</v>
      </c>
    </row>
    <row r="17" ht="12.75" customHeight="1" s="406">
      <c r="A17" s="17" t="n">
        <v>0</v>
      </c>
      <c r="B17" s="412" t="inlineStr">
        <is>
          <t>&gt; 4 Jahre und &lt;= 5 Jahre</t>
        </is>
      </c>
      <c r="C17" s="412" t="n"/>
      <c r="D17" s="46" t="n">
        <v>3919</v>
      </c>
      <c r="E17" s="217" t="n">
        <v>4874.11501503</v>
      </c>
      <c r="F17" s="46" t="n">
        <v>2221</v>
      </c>
      <c r="G17" s="217" t="n">
        <v>4481.94506508</v>
      </c>
      <c r="I17" s="44" t="n">
        <v>2221</v>
      </c>
      <c r="J17" s="45" t="n">
        <v>3405</v>
      </c>
    </row>
    <row r="18" ht="12.75" customHeight="1" s="406">
      <c r="A18" s="17" t="n">
        <v>0</v>
      </c>
      <c r="B18" s="412" t="inlineStr">
        <is>
          <t>&gt; 5 Jahre und &lt;= 10 Jahre</t>
        </is>
      </c>
      <c r="C18" s="413" t="n"/>
      <c r="D18" s="44" t="n">
        <v>7867</v>
      </c>
      <c r="E18" s="45" t="n">
        <v>16614.1023731</v>
      </c>
      <c r="F18" s="44" t="n">
        <v>6659</v>
      </c>
      <c r="G18" s="45" t="n">
        <v>17076.26668478</v>
      </c>
      <c r="I18" s="44" t="n">
        <v>9771</v>
      </c>
      <c r="J18" s="45" t="n">
        <v>8075</v>
      </c>
    </row>
    <row r="19" ht="12.75" customHeight="1" s="406">
      <c r="A19" s="17" t="n">
        <v>0</v>
      </c>
      <c r="B19" s="412" t="inlineStr">
        <is>
          <t>&gt; 10 Jahre</t>
        </is>
      </c>
      <c r="C19" s="413" t="n"/>
      <c r="D19" s="44" t="n">
        <v>1151</v>
      </c>
      <c r="E19" s="45" t="n">
        <v>3425.47268011</v>
      </c>
      <c r="F19" s="44" t="n">
        <v>2081.5</v>
      </c>
      <c r="G19" s="45" t="n">
        <v>3551.55690542</v>
      </c>
      <c r="I19" s="44" t="n">
        <v>3166</v>
      </c>
      <c r="J19" s="45" t="n">
        <v>2886.5</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153.51018727</v>
      </c>
      <c r="E24" s="45" t="n">
        <v>721.807905975245</v>
      </c>
      <c r="F24" s="44" t="n">
        <v>1105.52122638</v>
      </c>
      <c r="G24" s="45" t="n">
        <v>686.540268083019</v>
      </c>
      <c r="I24" s="44" t="n">
        <v>0</v>
      </c>
      <c r="J24" s="45" t="n">
        <v>0</v>
      </c>
    </row>
    <row r="25" ht="12.75" customHeight="1" s="406">
      <c r="A25" s="17" t="n"/>
      <c r="B25" s="412" t="inlineStr">
        <is>
          <t>&gt; 0,5 Jahre und &lt;= 1 Jahr</t>
        </is>
      </c>
      <c r="C25" s="413" t="n"/>
      <c r="D25" s="44" t="n">
        <v>450.522724864922</v>
      </c>
      <c r="E25" s="45" t="n">
        <v>1060.63666260568</v>
      </c>
      <c r="F25" s="44" t="n">
        <v>469.5</v>
      </c>
      <c r="G25" s="45" t="n">
        <v>736.867527779577</v>
      </c>
      <c r="I25" s="44" t="n">
        <v>0</v>
      </c>
      <c r="J25" s="45" t="n">
        <v>0</v>
      </c>
    </row>
    <row r="26" ht="12.75" customHeight="1" s="406">
      <c r="A26" s="17" t="n">
        <v>1</v>
      </c>
      <c r="B26" s="412" t="inlineStr">
        <is>
          <t>&gt; 1 Jahr und &lt;= 1,5 Jahre</t>
        </is>
      </c>
      <c r="C26" s="413" t="n"/>
      <c r="D26" s="44" t="n">
        <v>2096.03445814</v>
      </c>
      <c r="E26" s="45" t="n">
        <v>609.726175262576</v>
      </c>
      <c r="F26" s="44" t="n">
        <v>1101.34009008</v>
      </c>
      <c r="G26" s="45" t="n">
        <v>498.740787346646</v>
      </c>
      <c r="I26" s="44" t="n">
        <v>153.51018727</v>
      </c>
      <c r="J26" s="45" t="n">
        <v>1105.52122638</v>
      </c>
    </row>
    <row r="27" ht="12.75" customHeight="1" s="406">
      <c r="A27" s="17" t="n">
        <v>1</v>
      </c>
      <c r="B27" s="412" t="inlineStr">
        <is>
          <t>&gt; 1,5 Jahre und &lt;= 2 Jahre</t>
        </is>
      </c>
      <c r="C27" s="412" t="n"/>
      <c r="D27" s="46" t="n">
        <v>62.23013233</v>
      </c>
      <c r="E27" s="217" t="n">
        <v>959.226431534971</v>
      </c>
      <c r="F27" s="46" t="n">
        <v>1443.51680628814</v>
      </c>
      <c r="G27" s="217" t="n">
        <v>906.560157263684</v>
      </c>
      <c r="I27" s="44" t="n">
        <v>450.522724864922</v>
      </c>
      <c r="J27" s="45" t="n">
        <v>469.5</v>
      </c>
    </row>
    <row r="28" ht="12.75" customHeight="1" s="406">
      <c r="A28" s="17" t="n">
        <v>1</v>
      </c>
      <c r="B28" s="412" t="inlineStr">
        <is>
          <t>&gt; 2 Jahre und &lt;= 3 Jahre</t>
        </is>
      </c>
      <c r="C28" s="412" t="n"/>
      <c r="D28" s="46" t="n">
        <v>1198</v>
      </c>
      <c r="E28" s="217" t="n">
        <v>1435.50797748049</v>
      </c>
      <c r="F28" s="46" t="n">
        <v>2155.68323089</v>
      </c>
      <c r="G28" s="217" t="n">
        <v>1247.93295798838</v>
      </c>
      <c r="I28" s="44" t="n">
        <v>2158.26459047</v>
      </c>
      <c r="J28" s="45" t="n">
        <v>2544.85689636814</v>
      </c>
    </row>
    <row r="29" ht="12.75" customHeight="1" s="406">
      <c r="A29" s="17" t="n">
        <v>1</v>
      </c>
      <c r="B29" s="412" t="inlineStr">
        <is>
          <t>&gt; 3 Jahre und &lt;= 4 Jahre</t>
        </is>
      </c>
      <c r="C29" s="412" t="n"/>
      <c r="D29" s="46" t="n">
        <v>273</v>
      </c>
      <c r="E29" s="217" t="n">
        <v>1910.3428484561</v>
      </c>
      <c r="F29" s="46" t="n">
        <v>198</v>
      </c>
      <c r="G29" s="217" t="n">
        <v>1042.41799868149</v>
      </c>
      <c r="I29" s="44" t="n">
        <v>1198</v>
      </c>
      <c r="J29" s="45" t="n">
        <v>2155.68323089</v>
      </c>
    </row>
    <row r="30" ht="12.75" customHeight="1" s="406">
      <c r="A30" s="17" t="n">
        <v>1</v>
      </c>
      <c r="B30" s="412" t="inlineStr">
        <is>
          <t>&gt; 4 Jahre und &lt;= 5 Jahre</t>
        </is>
      </c>
      <c r="C30" s="412" t="n"/>
      <c r="D30" s="46" t="n">
        <v>391.00506187</v>
      </c>
      <c r="E30" s="217" t="n">
        <v>1284.40019040371</v>
      </c>
      <c r="F30" s="46" t="n">
        <v>273</v>
      </c>
      <c r="G30" s="217" t="n">
        <v>1691.48765521731</v>
      </c>
      <c r="I30" s="44" t="n">
        <v>273</v>
      </c>
      <c r="J30" s="45" t="n">
        <v>198</v>
      </c>
    </row>
    <row r="31" ht="12.75" customHeight="1" s="406">
      <c r="A31" s="17" t="n">
        <v>1</v>
      </c>
      <c r="B31" s="412" t="inlineStr">
        <is>
          <t>&gt; 5 Jahre und &lt;= 10 Jahre</t>
        </is>
      </c>
      <c r="C31" s="413" t="n"/>
      <c r="D31" s="44" t="n">
        <v>3167.36593458</v>
      </c>
      <c r="E31" s="45" t="n">
        <v>4478.12561356499</v>
      </c>
      <c r="F31" s="44" t="n">
        <v>1302.87975</v>
      </c>
      <c r="G31" s="45" t="n">
        <v>3630.26788941205</v>
      </c>
      <c r="I31" s="44" t="n">
        <v>2373.37099645</v>
      </c>
      <c r="J31" s="45" t="n">
        <v>1410.83639077</v>
      </c>
    </row>
    <row r="32" ht="12.75" customHeight="1" s="406">
      <c r="B32" s="412" t="inlineStr">
        <is>
          <t>&gt; 10 Jahre</t>
        </is>
      </c>
      <c r="C32" s="413" t="n"/>
      <c r="D32" s="44" t="n">
        <v>1013.2493929</v>
      </c>
      <c r="E32" s="45" t="n">
        <v>5569.88820910799</v>
      </c>
      <c r="F32" s="44" t="n">
        <v>1181.98848116</v>
      </c>
      <c r="G32" s="45" t="n">
        <v>5098.3630719166</v>
      </c>
      <c r="I32" s="44" t="n">
        <v>2198.2493929</v>
      </c>
      <c r="J32" s="45" t="n">
        <v>1347.03184039</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10</v>
      </c>
      <c r="G37" s="45" t="n">
        <v>7</v>
      </c>
      <c r="I37" s="44" t="n">
        <v>0</v>
      </c>
      <c r="J37" s="45" t="n">
        <v>0</v>
      </c>
    </row>
    <row r="38" ht="12.75" customHeight="1" s="406">
      <c r="A38" s="17" t="n">
        <v>2</v>
      </c>
      <c r="B38" s="412" t="inlineStr">
        <is>
          <t>&gt; 0,5 Jahre und &lt;= 1 Jahr</t>
        </is>
      </c>
      <c r="C38" s="413" t="n"/>
      <c r="D38" s="44" t="n">
        <v>0</v>
      </c>
      <c r="E38" s="45" t="n">
        <v>0</v>
      </c>
      <c r="F38" s="44" t="n">
        <v>5</v>
      </c>
      <c r="G38" s="45" t="n">
        <v>0</v>
      </c>
      <c r="I38" s="44" t="n">
        <v>0</v>
      </c>
      <c r="J38" s="45" t="n">
        <v>0</v>
      </c>
    </row>
    <row r="39" ht="12.75" customHeight="1" s="406">
      <c r="A39" s="17" t="n">
        <v>2</v>
      </c>
      <c r="B39" s="412" t="inlineStr">
        <is>
          <t>&gt; 1 Jahr und &lt;= 1,5 Jahre</t>
        </is>
      </c>
      <c r="C39" s="413" t="n"/>
      <c r="D39" s="44" t="n">
        <v>44</v>
      </c>
      <c r="E39" s="45" t="n">
        <v>57</v>
      </c>
      <c r="F39" s="44" t="n">
        <v>0</v>
      </c>
      <c r="G39" s="45" t="n">
        <v>0</v>
      </c>
      <c r="I39" s="44" t="n">
        <v>0</v>
      </c>
      <c r="J39" s="45" t="n">
        <v>10</v>
      </c>
    </row>
    <row r="40" ht="12.75" customHeight="1" s="406">
      <c r="A40" s="17" t="n">
        <v>2</v>
      </c>
      <c r="B40" s="412" t="inlineStr">
        <is>
          <t>&gt; 1,5 Jahre und &lt;= 2 Jahre</t>
        </is>
      </c>
      <c r="C40" s="412" t="n"/>
      <c r="D40" s="46" t="n">
        <v>0</v>
      </c>
      <c r="E40" s="217" t="n">
        <v>0</v>
      </c>
      <c r="F40" s="46" t="n">
        <v>0</v>
      </c>
      <c r="G40" s="217" t="n">
        <v>0</v>
      </c>
      <c r="I40" s="44" t="n">
        <v>0</v>
      </c>
      <c r="J40" s="45" t="n">
        <v>5</v>
      </c>
    </row>
    <row r="41" ht="12.75" customHeight="1" s="406">
      <c r="A41" s="17" t="n">
        <v>2</v>
      </c>
      <c r="B41" s="412" t="inlineStr">
        <is>
          <t>&gt; 2 Jahre und &lt;= 3 Jahre</t>
        </is>
      </c>
      <c r="C41" s="412" t="n"/>
      <c r="D41" s="46" t="n">
        <v>0</v>
      </c>
      <c r="E41" s="217" t="n">
        <v>19.5</v>
      </c>
      <c r="F41" s="46" t="n">
        <v>44</v>
      </c>
      <c r="G41" s="217" t="n">
        <v>57</v>
      </c>
      <c r="I41" s="44" t="n">
        <v>44</v>
      </c>
      <c r="J41" s="45" t="n">
        <v>0</v>
      </c>
    </row>
    <row r="42" ht="12.75" customHeight="1" s="406">
      <c r="A42" s="17" t="n">
        <v>2</v>
      </c>
      <c r="B42" s="412" t="inlineStr">
        <is>
          <t>&gt; 3 Jahre und &lt;= 4 Jahre</t>
        </is>
      </c>
      <c r="C42" s="412" t="n"/>
      <c r="D42" s="46" t="n">
        <v>0</v>
      </c>
      <c r="E42" s="217" t="n">
        <v>0</v>
      </c>
      <c r="F42" s="46" t="n">
        <v>0</v>
      </c>
      <c r="G42" s="217" t="n">
        <v>14.5</v>
      </c>
      <c r="I42" s="44" t="n">
        <v>0</v>
      </c>
      <c r="J42" s="45" t="n">
        <v>44</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30751.98597738</v>
      </c>
      <c r="E9" s="54" t="n">
        <v>30320.1242411804</v>
      </c>
    </row>
    <row r="10" ht="12.75" customHeight="1" s="406">
      <c r="A10" s="17" t="n">
        <v>0</v>
      </c>
      <c r="B10" s="55" t="inlineStr">
        <is>
          <t>Mehr als 300 Tsd. € bis einschließlich 1 Mio. €</t>
        </is>
      </c>
      <c r="C10" s="55" t="n"/>
      <c r="D10" s="44" t="n">
        <v>8344.11732614999</v>
      </c>
      <c r="E10" s="54" t="n">
        <v>7874.28726373</v>
      </c>
    </row>
    <row r="11" ht="12.75" customHeight="1" s="406">
      <c r="A11" s="17" t="n"/>
      <c r="B11" s="55" t="inlineStr">
        <is>
          <t>Mehr als 1 Mio. € bis einschließlich 10 Mio. €</t>
        </is>
      </c>
      <c r="C11" s="55" t="n"/>
      <c r="D11" s="44" t="n">
        <v>1426.6813354</v>
      </c>
      <c r="E11" s="54" t="n">
        <v>1380.46490549</v>
      </c>
    </row>
    <row r="12" ht="12.75" customHeight="1" s="406">
      <c r="A12" s="17" t="n">
        <v>0</v>
      </c>
      <c r="B12" s="55" t="inlineStr">
        <is>
          <t>Mehr als 10 Mio. €</t>
        </is>
      </c>
      <c r="C12" s="55" t="n"/>
      <c r="D12" s="44" t="n">
        <v>1180.97904682</v>
      </c>
      <c r="E12" s="54" t="n">
        <v>1030.59850497</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2019.4066350535</v>
      </c>
      <c r="E21" s="45" t="n">
        <v>1891.81018546864</v>
      </c>
    </row>
    <row r="22" ht="12.75" customHeight="1" s="406">
      <c r="A22" s="17" t="n">
        <v>1</v>
      </c>
      <c r="B22" s="55" t="inlineStr">
        <is>
          <t>Mehr als 10 Mio. € bis einschließlich 100 Mio. €</t>
        </is>
      </c>
      <c r="C22" s="55" t="n"/>
      <c r="D22" s="46" t="n">
        <v>7677.91523529834</v>
      </c>
      <c r="E22" s="57" t="n">
        <v>6547.77677913408</v>
      </c>
    </row>
    <row r="23" ht="12.75" customHeight="1" s="406">
      <c r="A23" s="17" t="n">
        <v>1</v>
      </c>
      <c r="B23" s="55" t="inlineStr">
        <is>
          <t>Mehr als 100 Mio. €</t>
        </is>
      </c>
      <c r="C23" s="60" t="n"/>
      <c r="D23" s="61" t="n">
        <v>8332.34014403985</v>
      </c>
      <c r="E23" s="62" t="n">
        <v>7099.5913490861</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11976.1822715526</v>
      </c>
      <c r="H16" s="84" t="n">
        <v>24691.2883942694</v>
      </c>
      <c r="I16" s="84" t="n">
        <v>4096.54847137143</v>
      </c>
      <c r="J16" s="84" t="n">
        <v>0</v>
      </c>
      <c r="K16" s="84" t="n">
        <v>0.001</v>
      </c>
      <c r="L16" s="84">
        <f>SUM(M16:R16)</f>
        <v/>
      </c>
      <c r="M16" s="84" t="n">
        <v>786.7111600404349</v>
      </c>
      <c r="N16" s="84" t="n">
        <v>99.9666574099999</v>
      </c>
      <c r="O16" s="84" t="n">
        <v>0.01</v>
      </c>
      <c r="P16" s="84" t="n">
        <v>53.06672266</v>
      </c>
      <c r="Q16" s="84" t="n">
        <v>0</v>
      </c>
      <c r="R16" s="84" t="n">
        <v>0</v>
      </c>
      <c r="S16" s="85" t="n">
        <v>0</v>
      </c>
      <c r="T16" s="270" t="n">
        <v>0</v>
      </c>
    </row>
    <row r="17" ht="12.75" customHeight="1" s="406">
      <c r="C17" s="80" t="n"/>
      <c r="D17" s="258">
        <f>"Jahr "&amp;(AktJahr-1)</f>
        <v/>
      </c>
      <c r="E17" s="271">
        <f>F17+L17</f>
        <v/>
      </c>
      <c r="F17" s="86">
        <f>SUM(G17:K17)</f>
        <v/>
      </c>
      <c r="G17" s="86" t="n">
        <v>11648.5534895082</v>
      </c>
      <c r="H17" s="86" t="n">
        <v>24024.4672506841</v>
      </c>
      <c r="I17" s="86" t="n">
        <v>4134.70418360814</v>
      </c>
      <c r="J17" s="86" t="n">
        <v>0.08151995000004</v>
      </c>
      <c r="K17" s="86" t="n">
        <v>0</v>
      </c>
      <c r="L17" s="86">
        <f>SUM(M17:R17)</f>
        <v/>
      </c>
      <c r="M17" s="86" t="n">
        <v>566.366733650001</v>
      </c>
      <c r="N17" s="86" t="n">
        <v>173.26981004</v>
      </c>
      <c r="O17" s="86" t="n">
        <v>0.01</v>
      </c>
      <c r="P17" s="86" t="n">
        <v>58.03192654</v>
      </c>
      <c r="Q17" s="86" t="n">
        <v>0</v>
      </c>
      <c r="R17" s="86" t="n">
        <v>0</v>
      </c>
      <c r="S17" s="87" t="n">
        <v>0</v>
      </c>
      <c r="T17" s="272" t="n">
        <v>0</v>
      </c>
    </row>
    <row r="18" ht="12.75" customHeight="1" s="406">
      <c r="B18" s="13" t="inlineStr">
        <is>
          <t>DE</t>
        </is>
      </c>
      <c r="C18" s="82" t="inlineStr">
        <is>
          <t>Deutschland</t>
        </is>
      </c>
      <c r="D18" s="257">
        <f>$D$16</f>
        <v/>
      </c>
      <c r="E18" s="269">
        <f>F18+L18</f>
        <v/>
      </c>
      <c r="F18" s="84">
        <f>SUM(G18:K18)</f>
        <v/>
      </c>
      <c r="G18" s="84" t="n">
        <v>11976.1822715526</v>
      </c>
      <c r="H18" s="84" t="n">
        <v>24691.2883942694</v>
      </c>
      <c r="I18" s="84" t="n">
        <v>4096.54847137143</v>
      </c>
      <c r="J18" s="84" t="n">
        <v>0</v>
      </c>
      <c r="K18" s="84" t="n">
        <v>0.001</v>
      </c>
      <c r="L18" s="84">
        <f>SUM(M18:R18)</f>
        <v/>
      </c>
      <c r="M18" s="84" t="n">
        <v>786.7111600404349</v>
      </c>
      <c r="N18" s="84" t="n">
        <v>99.9666574099999</v>
      </c>
      <c r="O18" s="84" t="n">
        <v>0.01</v>
      </c>
      <c r="P18" s="84" t="n">
        <v>53.06672266</v>
      </c>
      <c r="Q18" s="84" t="n">
        <v>0</v>
      </c>
      <c r="R18" s="84" t="n">
        <v>0</v>
      </c>
      <c r="S18" s="85" t="n">
        <v>0</v>
      </c>
      <c r="T18" s="270" t="n">
        <v>0</v>
      </c>
    </row>
    <row r="19" ht="12.75" customHeight="1" s="406">
      <c r="C19" s="80" t="n"/>
      <c r="D19" s="258">
        <f>$D$17</f>
        <v/>
      </c>
      <c r="E19" s="271">
        <f>F19+L19</f>
        <v/>
      </c>
      <c r="F19" s="86">
        <f>SUM(G19:K19)</f>
        <v/>
      </c>
      <c r="G19" s="86" t="n">
        <v>11648.5534895082</v>
      </c>
      <c r="H19" s="86" t="n">
        <v>24024.4672506841</v>
      </c>
      <c r="I19" s="86" t="n">
        <v>4134.70418360814</v>
      </c>
      <c r="J19" s="86" t="n">
        <v>0.08151995000004</v>
      </c>
      <c r="K19" s="86" t="n">
        <v>0</v>
      </c>
      <c r="L19" s="86">
        <f>SUM(M19:R19)</f>
        <v/>
      </c>
      <c r="M19" s="86" t="n">
        <v>566.366733650001</v>
      </c>
      <c r="N19" s="86" t="n">
        <v>173.26981004</v>
      </c>
      <c r="O19" s="86" t="n">
        <v>0.01</v>
      </c>
      <c r="P19" s="86" t="n">
        <v>58.03192654</v>
      </c>
      <c r="Q19" s="86" t="n">
        <v>0</v>
      </c>
      <c r="R19" s="86" t="n">
        <v>0</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0</v>
      </c>
      <c r="N30" s="84" t="n">
        <v>0</v>
      </c>
      <c r="O30" s="84" t="n">
        <v>0</v>
      </c>
      <c r="P30" s="84" t="n">
        <v>0</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0</v>
      </c>
      <c r="N31" s="86" t="n">
        <v>0</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0</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0</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0</v>
      </c>
      <c r="N50" s="84" t="n">
        <v>0</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0</v>
      </c>
      <c r="N51" s="86" t="n">
        <v>0</v>
      </c>
      <c r="O51" s="86" t="n">
        <v>0</v>
      </c>
      <c r="P51" s="86" t="n">
        <v>0</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2610.651900814771</v>
      </c>
      <c r="G12" s="121" t="n">
        <v>449.5864216332324</v>
      </c>
      <c r="H12" s="84" t="n">
        <v>3205.454043263252</v>
      </c>
      <c r="I12" s="84" t="n">
        <v>9298.47112693801</v>
      </c>
      <c r="J12" s="85" t="n">
        <v>2040.493751212429</v>
      </c>
      <c r="K12" s="121" t="n">
        <v>2872.347857554771</v>
      </c>
      <c r="L12" s="84" t="n">
        <v>163.30881379</v>
      </c>
      <c r="M12" s="84" t="n">
        <v>0</v>
      </c>
      <c r="N12" s="270" t="n">
        <v>0</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2633.526044731952</v>
      </c>
      <c r="G13" s="125" t="n">
        <v>455.7674306700761</v>
      </c>
      <c r="H13" s="126" t="n">
        <v>3489.099901013311</v>
      </c>
      <c r="I13" s="126" t="n">
        <v>7263.781405236532</v>
      </c>
      <c r="J13" s="127" t="n">
        <v>1533.858344475836</v>
      </c>
      <c r="K13" s="125" t="n">
        <v>2740.214943281952</v>
      </c>
      <c r="L13" s="126" t="n">
        <v>55.00600101</v>
      </c>
      <c r="M13" s="126" t="n">
        <v>1.46093349489677</v>
      </c>
      <c r="N13" s="290" t="n">
        <v>0</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1610.77893664869</v>
      </c>
      <c r="G14" s="121" t="n">
        <v>0</v>
      </c>
      <c r="H14" s="84" t="n">
        <v>2526.27657824</v>
      </c>
      <c r="I14" s="84" t="n">
        <v>8290.816929680001</v>
      </c>
      <c r="J14" s="85" t="n">
        <v>2028.52386744</v>
      </c>
      <c r="K14" s="121" t="n">
        <v>1610.77893664869</v>
      </c>
      <c r="L14" s="84" t="n">
        <v>114.9</v>
      </c>
      <c r="M14" s="84" t="n">
        <v>0</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1724.33594765715</v>
      </c>
      <c r="G15" s="125" t="n">
        <v>0</v>
      </c>
      <c r="H15" s="126" t="n">
        <v>2773.41897507</v>
      </c>
      <c r="I15" s="126" t="n">
        <v>5589.06031242</v>
      </c>
      <c r="J15" s="127" t="n">
        <v>1513.0389871</v>
      </c>
      <c r="K15" s="125" t="n">
        <v>1831.02484620715</v>
      </c>
      <c r="L15" s="126" t="n">
        <v>0</v>
      </c>
      <c r="M15" s="126" t="n">
        <v>0</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5.76416569</v>
      </c>
      <c r="G16" s="121" t="n">
        <v>0</v>
      </c>
      <c r="H16" s="84" t="n">
        <v>0</v>
      </c>
      <c r="I16" s="84" t="n">
        <v>0</v>
      </c>
      <c r="J16" s="85" t="n">
        <v>0</v>
      </c>
      <c r="K16" s="121" t="n">
        <v>5.76416569</v>
      </c>
      <c r="L16" s="84" t="n">
        <v>48.40881379</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7.2746137</v>
      </c>
      <c r="G17" s="125" t="n">
        <v>0</v>
      </c>
      <c r="H17" s="126" t="n">
        <v>0</v>
      </c>
      <c r="I17" s="126" t="n">
        <v>0</v>
      </c>
      <c r="J17" s="127" t="n">
        <v>0</v>
      </c>
      <c r="K17" s="125" t="n">
        <v>7.2746137</v>
      </c>
      <c r="L17" s="126" t="n">
        <v>55.00600101</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144.992341447596</v>
      </c>
      <c r="G20" s="121" t="n">
        <v>0</v>
      </c>
      <c r="H20" s="84" t="n">
        <v>0</v>
      </c>
      <c r="I20" s="84" t="n">
        <v>0</v>
      </c>
      <c r="J20" s="85" t="n">
        <v>0</v>
      </c>
      <c r="K20" s="121" t="n">
        <v>144.992341447596</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77.8063694675741</v>
      </c>
      <c r="G21" s="125" t="n">
        <v>0</v>
      </c>
      <c r="H21" s="126" t="n">
        <v>0</v>
      </c>
      <c r="I21" s="126" t="n">
        <v>0</v>
      </c>
      <c r="J21" s="127" t="n">
        <v>0</v>
      </c>
      <c r="K21" s="125" t="n">
        <v>77.8063694675741</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93.06791151</v>
      </c>
      <c r="G24" s="121" t="n">
        <v>0</v>
      </c>
      <c r="H24" s="84" t="n">
        <v>0</v>
      </c>
      <c r="I24" s="84" t="n">
        <v>50.68333337</v>
      </c>
      <c r="J24" s="85" t="n">
        <v>0</v>
      </c>
      <c r="K24" s="121" t="n">
        <v>93.06791151</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51.31344083</v>
      </c>
      <c r="G25" s="125" t="n">
        <v>0</v>
      </c>
      <c r="H25" s="126" t="n">
        <v>0</v>
      </c>
      <c r="I25" s="126" t="n">
        <v>55.61666669</v>
      </c>
      <c r="J25" s="127" t="n">
        <v>0</v>
      </c>
      <c r="K25" s="125" t="n">
        <v>51.31344083</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187.718241476431</v>
      </c>
      <c r="G26" s="121" t="n">
        <v>0</v>
      </c>
      <c r="H26" s="84" t="n">
        <v>10.5</v>
      </c>
      <c r="I26" s="84" t="n">
        <v>8.208</v>
      </c>
      <c r="J26" s="85" t="n">
        <v>0</v>
      </c>
      <c r="K26" s="121" t="n">
        <v>187.718241476431</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204.643126823823</v>
      </c>
      <c r="G27" s="125" t="n">
        <v>0</v>
      </c>
      <c r="H27" s="126" t="n">
        <v>14.49290495</v>
      </c>
      <c r="I27" s="126" t="n">
        <v>10.076</v>
      </c>
      <c r="J27" s="127" t="n">
        <v>0</v>
      </c>
      <c r="K27" s="125" t="n">
        <v>204.643126823823</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69.0684791938907</v>
      </c>
      <c r="G30" s="121" t="n">
        <v>0</v>
      </c>
      <c r="H30" s="84" t="n">
        <v>0</v>
      </c>
      <c r="I30" s="84" t="n">
        <v>449.11003914152</v>
      </c>
      <c r="J30" s="85" t="n">
        <v>11.9698837724286</v>
      </c>
      <c r="K30" s="121" t="n">
        <v>69.0684791938907</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78.9995275438928</v>
      </c>
      <c r="G31" s="125" t="n">
        <v>0</v>
      </c>
      <c r="H31" s="126" t="n">
        <v>0</v>
      </c>
      <c r="I31" s="126" t="n">
        <v>1094.86687177589</v>
      </c>
      <c r="J31" s="127" t="n">
        <v>20.8193573758357</v>
      </c>
      <c r="K31" s="125" t="n">
        <v>78.9995275438928</v>
      </c>
      <c r="L31" s="126" t="n">
        <v>0</v>
      </c>
      <c r="M31" s="126" t="n">
        <v>1.46093349489677</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44.9401193824286</v>
      </c>
      <c r="H34" s="84" t="n">
        <v>130.6369999</v>
      </c>
      <c r="I34" s="84" t="n">
        <v>186.5579975</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44.536545263242</v>
      </c>
      <c r="H35" s="126" t="n">
        <v>132.0269997</v>
      </c>
      <c r="I35" s="126" t="n">
        <v>227.75611944</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118.857642754084</v>
      </c>
      <c r="G46" s="121" t="n">
        <v>0</v>
      </c>
      <c r="H46" s="84" t="n">
        <v>0</v>
      </c>
      <c r="I46" s="84" t="n">
        <v>0</v>
      </c>
      <c r="J46" s="85" t="n">
        <v>0</v>
      </c>
      <c r="K46" s="121" t="n">
        <v>118.857642754084</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102.729782389013</v>
      </c>
      <c r="G47" s="125" t="n">
        <v>0</v>
      </c>
      <c r="H47" s="126" t="n">
        <v>0</v>
      </c>
      <c r="I47" s="126" t="n">
        <v>0</v>
      </c>
      <c r="J47" s="127" t="n">
        <v>0</v>
      </c>
      <c r="K47" s="125" t="n">
        <v>102.729782389013</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4.70370118</v>
      </c>
      <c r="G48" s="121" t="n">
        <v>395</v>
      </c>
      <c r="H48" s="84" t="n">
        <v>0</v>
      </c>
      <c r="I48" s="84" t="n">
        <v>0</v>
      </c>
      <c r="J48" s="85" t="n">
        <v>0</v>
      </c>
      <c r="K48" s="121" t="n">
        <v>4.70370118</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5.80005315</v>
      </c>
      <c r="G49" s="125" t="n">
        <v>395</v>
      </c>
      <c r="H49" s="126" t="n">
        <v>0</v>
      </c>
      <c r="I49" s="126" t="n">
        <v>0</v>
      </c>
      <c r="J49" s="127" t="n">
        <v>0</v>
      </c>
      <c r="K49" s="125" t="n">
        <v>5.80005315</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261.69595674</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0.70261117</v>
      </c>
      <c r="G56" s="121" t="n">
        <v>0</v>
      </c>
      <c r="H56" s="84" t="n">
        <v>0</v>
      </c>
      <c r="I56" s="84" t="n">
        <v>0</v>
      </c>
      <c r="J56" s="85" t="n">
        <v>0</v>
      </c>
      <c r="K56" s="121" t="n">
        <v>0.70261117</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1.40522234</v>
      </c>
      <c r="G57" s="125" t="n">
        <v>0</v>
      </c>
      <c r="H57" s="126" t="n">
        <v>0</v>
      </c>
      <c r="I57" s="126" t="n">
        <v>0</v>
      </c>
      <c r="J57" s="127" t="n">
        <v>0</v>
      </c>
      <c r="K57" s="125" t="n">
        <v>1.40522234</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23.12261774</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23.12261774</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34.91116673</v>
      </c>
      <c r="G74" s="121" t="n">
        <v>0</v>
      </c>
      <c r="H74" s="84" t="n">
        <v>0</v>
      </c>
      <c r="I74" s="84" t="n">
        <v>0</v>
      </c>
      <c r="J74" s="85" t="n">
        <v>0</v>
      </c>
      <c r="K74" s="121" t="n">
        <v>34.91116673</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39.72650005</v>
      </c>
      <c r="G75" s="125" t="n">
        <v>0</v>
      </c>
      <c r="H75" s="126" t="n">
        <v>0</v>
      </c>
      <c r="I75" s="126" t="n">
        <v>0</v>
      </c>
      <c r="J75" s="127" t="n">
        <v>0</v>
      </c>
      <c r="K75" s="125" t="n">
        <v>39.72650005</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257.844930573755</v>
      </c>
      <c r="G76" s="121" t="n">
        <v>0</v>
      </c>
      <c r="H76" s="84" t="n">
        <v>497.934103188897</v>
      </c>
      <c r="I76" s="84" t="n">
        <v>105.943426210404</v>
      </c>
      <c r="J76" s="85" t="n">
        <v>0</v>
      </c>
      <c r="K76" s="121" t="n">
        <v>257.844930573755</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265.752392588426</v>
      </c>
      <c r="G77" s="125" t="n">
        <v>0</v>
      </c>
      <c r="H77" s="126" t="n">
        <v>486.089564587858</v>
      </c>
      <c r="I77" s="126" t="n">
        <v>103.423311614438</v>
      </c>
      <c r="J77" s="127" t="n">
        <v>0</v>
      </c>
      <c r="K77" s="125" t="n">
        <v>265.752392588426</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42</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42</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9.64630225080386</v>
      </c>
      <c r="H80" s="84" t="n">
        <v>16.9837441943551</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16.2308854068341</v>
      </c>
      <c r="H81" s="126" t="n">
        <v>17.9488389654521</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165.151401036084</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182.982123296205</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82.24177244032509</v>
      </c>
      <c r="G88" s="121" t="n">
        <v>0</v>
      </c>
      <c r="H88" s="84" t="n">
        <v>0</v>
      </c>
      <c r="I88" s="84" t="n">
        <v>0</v>
      </c>
      <c r="J88" s="85" t="n">
        <v>0</v>
      </c>
      <c r="K88" s="121" t="n">
        <v>82.24177244032509</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73.73906819207291</v>
      </c>
      <c r="G89" s="293" t="n">
        <v>0</v>
      </c>
      <c r="H89" s="294" t="n">
        <v>0</v>
      </c>
      <c r="I89" s="294" t="n">
        <v>0</v>
      </c>
      <c r="J89" s="295" t="n">
        <v>0</v>
      </c>
      <c r="K89" s="293" t="n">
        <v>73.73906819207291</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1591.76323854</v>
      </c>
      <c r="F13" s="84" t="n">
        <v>0</v>
      </c>
      <c r="G13" s="84" t="n">
        <v>0</v>
      </c>
      <c r="H13" s="123" t="n">
        <v>0</v>
      </c>
      <c r="I13" s="84" t="n">
        <v>0</v>
      </c>
      <c r="J13" s="270" t="n">
        <v>1591.76323854</v>
      </c>
    </row>
    <row r="14" ht="12.75" customHeight="1" s="406">
      <c r="B14" s="153" t="n"/>
      <c r="C14" s="55" t="n"/>
      <c r="D14" s="55">
        <f>"Jahr "&amp;(AktJahr-1)</f>
        <v/>
      </c>
      <c r="E14" s="337" t="n">
        <v>1580.53580646</v>
      </c>
      <c r="F14" s="126" t="n">
        <v>0</v>
      </c>
      <c r="G14" s="126" t="n">
        <v>0</v>
      </c>
      <c r="H14" s="129" t="n">
        <v>0</v>
      </c>
      <c r="I14" s="126" t="n">
        <v>0</v>
      </c>
      <c r="J14" s="290" t="n">
        <v>1580.53580646</v>
      </c>
    </row>
    <row r="15" ht="12.75" customHeight="1" s="406">
      <c r="B15" s="153" t="inlineStr">
        <is>
          <t>DE</t>
        </is>
      </c>
      <c r="C15" s="82" t="inlineStr">
        <is>
          <t>Deutschland</t>
        </is>
      </c>
      <c r="D15" s="83">
        <f>$D$13</f>
        <v/>
      </c>
      <c r="E15" s="269" t="n">
        <v>545</v>
      </c>
      <c r="F15" s="84" t="n">
        <v>0</v>
      </c>
      <c r="G15" s="84" t="n">
        <v>0</v>
      </c>
      <c r="H15" s="123" t="n">
        <v>0</v>
      </c>
      <c r="I15" s="84" t="n">
        <v>0</v>
      </c>
      <c r="J15" s="270" t="n">
        <v>545</v>
      </c>
    </row>
    <row r="16" ht="12.75" customHeight="1" s="406">
      <c r="B16" s="153" t="n"/>
      <c r="C16" s="55" t="n"/>
      <c r="D16" s="55">
        <f>$D$14</f>
        <v/>
      </c>
      <c r="E16" s="337" t="n">
        <v>695</v>
      </c>
      <c r="F16" s="126" t="n">
        <v>0</v>
      </c>
      <c r="G16" s="126" t="n">
        <v>0</v>
      </c>
      <c r="H16" s="129" t="n">
        <v>0</v>
      </c>
      <c r="I16" s="126" t="n">
        <v>0</v>
      </c>
      <c r="J16" s="290" t="n">
        <v>695</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661.76323854</v>
      </c>
      <c r="F35" s="84" t="n">
        <v>0</v>
      </c>
      <c r="G35" s="84" t="n">
        <v>0</v>
      </c>
      <c r="H35" s="123" t="n">
        <v>0</v>
      </c>
      <c r="I35" s="84" t="n">
        <v>0</v>
      </c>
      <c r="J35" s="270" t="n">
        <v>661.76323854</v>
      </c>
    </row>
    <row r="36" ht="12.75" customHeight="1" s="406">
      <c r="B36" s="153" t="n"/>
      <c r="C36" s="55" t="n"/>
      <c r="D36" s="55">
        <f>$D$14</f>
        <v/>
      </c>
      <c r="E36" s="337" t="n">
        <v>625.53580646</v>
      </c>
      <c r="F36" s="126" t="n">
        <v>0</v>
      </c>
      <c r="G36" s="126" t="n">
        <v>0</v>
      </c>
      <c r="H36" s="129" t="n">
        <v>0</v>
      </c>
      <c r="I36" s="126" t="n">
        <v>0</v>
      </c>
      <c r="J36" s="290" t="n">
        <v>625.53580646</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100</v>
      </c>
      <c r="F49" s="84" t="n">
        <v>0</v>
      </c>
      <c r="G49" s="84" t="n">
        <v>0</v>
      </c>
      <c r="H49" s="123" t="n">
        <v>0</v>
      </c>
      <c r="I49" s="84" t="n">
        <v>0</v>
      </c>
      <c r="J49" s="270" t="n">
        <v>100</v>
      </c>
    </row>
    <row r="50" ht="12.75" customHeight="1" s="406">
      <c r="B50" s="153" t="n"/>
      <c r="C50" s="55" t="n"/>
      <c r="D50" s="55">
        <f>$D$14</f>
        <v/>
      </c>
      <c r="E50" s="337" t="n">
        <v>100</v>
      </c>
      <c r="F50" s="126" t="n">
        <v>0</v>
      </c>
      <c r="G50" s="126" t="n">
        <v>0</v>
      </c>
      <c r="H50" s="129" t="n">
        <v>0</v>
      </c>
      <c r="I50" s="126" t="n">
        <v>0</v>
      </c>
      <c r="J50" s="290" t="n">
        <v>100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125</v>
      </c>
      <c r="F53" s="84" t="n">
        <v>0</v>
      </c>
      <c r="G53" s="84" t="n">
        <v>0</v>
      </c>
      <c r="H53" s="123" t="n">
        <v>0</v>
      </c>
      <c r="I53" s="84" t="n">
        <v>0</v>
      </c>
      <c r="J53" s="270" t="n">
        <v>125</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160</v>
      </c>
      <c r="F63" s="84" t="n">
        <v>0</v>
      </c>
      <c r="G63" s="84" t="n">
        <v>0</v>
      </c>
      <c r="H63" s="123" t="n">
        <v>0</v>
      </c>
      <c r="I63" s="84" t="n">
        <v>0</v>
      </c>
      <c r="J63" s="270" t="n">
        <v>160</v>
      </c>
    </row>
    <row r="64" ht="12.75" customHeight="1" s="406">
      <c r="B64" s="153" t="n"/>
      <c r="C64" s="55" t="n"/>
      <c r="D64" s="55">
        <f>$D$14</f>
        <v/>
      </c>
      <c r="E64" s="337" t="n">
        <v>160</v>
      </c>
      <c r="F64" s="126" t="n">
        <v>0</v>
      </c>
      <c r="G64" s="126" t="n">
        <v>0</v>
      </c>
      <c r="H64" s="129" t="n">
        <v>0</v>
      </c>
      <c r="I64" s="126" t="n">
        <v>0</v>
      </c>
      <c r="J64" s="290" t="n">
        <v>160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