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5334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Wüstenrot Bausparkasse AG</t>
        </is>
      </c>
      <c r="H2" s="4" t="n"/>
      <c r="I2" s="4" t="n"/>
    </row>
    <row r="3" ht="15" customHeight="1" s="430">
      <c r="G3" s="5" t="inlineStr">
        <is>
          <t>W&amp;W-Platz 1</t>
        </is>
      </c>
      <c r="H3" s="6" t="n"/>
      <c r="I3" s="6" t="n"/>
    </row>
    <row r="4" ht="15" customHeight="1" s="430">
      <c r="G4" s="5" t="inlineStr">
        <is>
          <t>70806 Kornwestheim</t>
        </is>
      </c>
      <c r="H4" s="6" t="n"/>
      <c r="I4" s="6" t="n"/>
      <c r="J4" s="7" t="n"/>
    </row>
    <row r="5" ht="15" customHeight="1" s="430">
      <c r="G5" s="5" t="inlineStr">
        <is>
          <t>Telefon: +49 7141 16 - 0</t>
        </is>
      </c>
      <c r="H5" s="6" t="n"/>
      <c r="I5" s="6" t="n"/>
      <c r="J5" s="7" t="n"/>
    </row>
    <row r="6" ht="15" customHeight="1" s="430">
      <c r="G6" s="5" t="inlineStr">
        <is>
          <t>Telefax: +49 7141 16 85 36 37</t>
        </is>
      </c>
      <c r="H6" s="6" t="n"/>
      <c r="I6" s="6" t="n"/>
      <c r="J6" s="7" t="n"/>
    </row>
    <row r="7" ht="15" customHeight="1" s="430">
      <c r="G7" s="5" t="inlineStr">
        <is>
          <t>Internet: www.wuestenrot.de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3461.1</v>
      </c>
      <c r="E21" s="387" t="n">
        <v>2989.1</v>
      </c>
      <c r="F21" s="386" t="n">
        <v>3337.83</v>
      </c>
      <c r="G21" s="387" t="n">
        <v>2761.06</v>
      </c>
      <c r="H21" s="386" t="n">
        <v>3190.97</v>
      </c>
      <c r="I21" s="387" t="n">
        <v>2547.56</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4350.21</v>
      </c>
      <c r="E23" s="391" t="n">
        <v>3630.36</v>
      </c>
      <c r="F23" s="390" t="n">
        <v>4116.55</v>
      </c>
      <c r="G23" s="391" t="n">
        <v>3391.75</v>
      </c>
      <c r="H23" s="390" t="n">
        <v>3841.9</v>
      </c>
      <c r="I23" s="391" t="n">
        <v>3090.05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136.35</v>
      </c>
      <c r="E27" s="387" t="n">
        <v>110.45</v>
      </c>
      <c r="F27" s="386" t="n">
        <v>66.76000000000001</v>
      </c>
      <c r="G27" s="387" t="n">
        <v>110.57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752.75</v>
      </c>
      <c r="E29" s="394" t="n">
        <v>530.8099999999999</v>
      </c>
      <c r="F29" s="393" t="n">
        <v>711.96</v>
      </c>
      <c r="G29" s="394" t="n">
        <v>520.11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889.11</v>
      </c>
      <c r="E31" s="27" t="n">
        <v>0</v>
      </c>
      <c r="F31" s="26" t="n">
        <v>778.71</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3461.1</v>
      </c>
      <c r="E9" s="219" t="n">
        <v>2989.1</v>
      </c>
    </row>
    <row r="10" ht="21.75" customFormat="1" customHeight="1" s="161" thickBot="1">
      <c r="A10" s="162" t="n">
        <v>0</v>
      </c>
      <c r="B10" s="243" t="inlineStr">
        <is>
          <t xml:space="preserve">thereof percentage share of fixed-rate Pfandbriefe
section 28 para. 1 no. 13 </t>
        </is>
      </c>
      <c r="C10" s="163" t="inlineStr">
        <is>
          <t>%</t>
        </is>
      </c>
      <c r="D10" s="164" t="n">
        <v>99.42</v>
      </c>
      <c r="E10" s="206" t="n">
        <v>98.66</v>
      </c>
    </row>
    <row r="11" ht="13.5" customHeight="1" s="430" thickBot="1">
      <c r="A11" s="214" t="n">
        <v>0</v>
      </c>
      <c r="B11" s="202" t="n"/>
      <c r="C11" s="21" t="n"/>
      <c r="D11" s="21" t="n"/>
      <c r="E11" s="207" t="n"/>
    </row>
    <row r="12">
      <c r="A12" s="214" t="n">
        <v>0</v>
      </c>
      <c r="B12" s="241" t="inlineStr">
        <is>
          <t>Cover Pool</t>
        </is>
      </c>
      <c r="C12" s="244" t="inlineStr">
        <is>
          <t>(€ mn.)</t>
        </is>
      </c>
      <c r="D12" s="204" t="n">
        <v>4350.21</v>
      </c>
      <c r="E12" s="205" t="n">
        <v>3630.36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99.41</v>
      </c>
      <c r="E18" s="209" t="n">
        <v>99.37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6.89</v>
      </c>
      <c r="E30" s="209" t="n">
        <v>7.9</v>
      </c>
    </row>
    <row r="31" ht="31.5" customHeight="1" s="430">
      <c r="A31" s="214" t="n">
        <v>0</v>
      </c>
      <c r="B31" s="169" t="inlineStr">
        <is>
          <t xml:space="preserve">average loan-to-value ratio, weighted using the mortgage lending value
section 28 para. 2 no. 3  </t>
        </is>
      </c>
      <c r="C31" s="168" t="inlineStr">
        <is>
          <t>%</t>
        </is>
      </c>
      <c r="D31" s="167" t="n">
        <v>50.82</v>
      </c>
      <c r="E31" s="209" t="n">
        <v>49.35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74.77</v>
      </c>
      <c r="E35" s="209" t="n">
        <v>19.02</v>
      </c>
    </row>
    <row r="36">
      <c r="A36" s="214" t="n"/>
      <c r="B36" s="236" t="inlineStr">
        <is>
          <t>Day on which the largest negative sum results</t>
        </is>
      </c>
      <c r="C36" s="166" t="inlineStr">
        <is>
          <t>Day (1-180)</t>
        </is>
      </c>
      <c r="D36" s="379" t="n">
        <v>151</v>
      </c>
      <c r="E36" s="380" t="n">
        <v>178</v>
      </c>
    </row>
    <row r="37" ht="21.75" customHeight="1" s="430" thickBot="1">
      <c r="A37" s="214" t="n">
        <v>1</v>
      </c>
      <c r="B37" s="170" t="inlineStr">
        <is>
          <t>Total amount of cover assets meeting the requirements of section 4 para 1a s. 3 Pfandbrief Act</t>
        </is>
      </c>
      <c r="C37" s="242" t="inlineStr">
        <is>
          <t>(€ mn.)</t>
        </is>
      </c>
      <c r="D37" s="211" t="n">
        <v>434.4</v>
      </c>
      <c r="E37" s="212" t="n">
        <v>429.59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0.18</v>
      </c>
      <c r="E48" s="212" t="n">
        <v>0.12</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DE000WBP0A04, DE000WBP0A38, DE000WBP0A53, DE000WBP0A79, DE000WBP0A87, DE000WBP0A95, DE000WBP0BB8, DE000WBP0BC6, DE000WBP0BD4, DE000WBP0BF9, DE000WBP0BG7, DE000WBP0BH5, DE000WBP0BJ1, DE000WBP0BK9</t>
        </is>
      </c>
      <c r="E10" s="522" t="inlineStr">
        <is>
          <t>DE000A0WL6C7, DE000WBP0AN5, DE000WBP0AX4, DE000WBP0A04, DE000WBP0A38, DE000WBP0A46, DE000WBP0A53, DE000WBP0A79, DE000WBP0A87, DE000WBP0A95, DE000WBP0BB8, DE000WBP0BC6, DE000WBP0BD4, DE000WBP0BF9, DE000WBP0BG7, DE000WBP0BH5, DE000WBP0BJ1</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16.07.2024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BSW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Wüstenrot Bausparkasse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102</v>
      </c>
      <c r="E11" s="44" t="n">
        <v>160.54</v>
      </c>
      <c r="F11" s="43" t="n">
        <v>75</v>
      </c>
      <c r="G11" s="44" t="n">
        <v>192.76</v>
      </c>
      <c r="I11" s="43" t="n">
        <v>0</v>
      </c>
      <c r="J11" s="44" t="n">
        <v>0</v>
      </c>
    </row>
    <row r="12" ht="12.75" customHeight="1" s="430">
      <c r="A12" s="17" t="n">
        <v>0</v>
      </c>
      <c r="B12" s="424" t="inlineStr">
        <is>
          <t>&gt; 0.5 years and &lt;= 1 year</t>
        </is>
      </c>
      <c r="C12" s="425" t="n"/>
      <c r="D12" s="43" t="n">
        <v>51.1</v>
      </c>
      <c r="E12" s="44" t="n">
        <v>90.3</v>
      </c>
      <c r="F12" s="43" t="n">
        <v>57</v>
      </c>
      <c r="G12" s="44" t="n">
        <v>112.27</v>
      </c>
      <c r="I12" s="43" t="n">
        <v>0</v>
      </c>
      <c r="J12" s="44" t="n">
        <v>0</v>
      </c>
    </row>
    <row r="13" ht="12.75" customHeight="1" s="430">
      <c r="A13" s="17" t="n"/>
      <c r="B13" s="424" t="inlineStr">
        <is>
          <t>&gt; 1  year and &lt;= 1.5 years</t>
        </is>
      </c>
      <c r="C13" s="425" t="n"/>
      <c r="D13" s="43" t="n">
        <v>410</v>
      </c>
      <c r="E13" s="44" t="n">
        <v>163.85</v>
      </c>
      <c r="F13" s="43" t="n">
        <v>102</v>
      </c>
      <c r="G13" s="44" t="n">
        <v>109.11</v>
      </c>
      <c r="I13" s="43" t="n">
        <v>102</v>
      </c>
      <c r="J13" s="44" t="n">
        <v>75</v>
      </c>
    </row>
    <row r="14" ht="12.75" customHeight="1" s="430">
      <c r="A14" s="17" t="n">
        <v>0</v>
      </c>
      <c r="B14" s="424" t="inlineStr">
        <is>
          <t>&gt; 1.5 years and &lt;= 2 years</t>
        </is>
      </c>
      <c r="C14" s="424" t="n"/>
      <c r="D14" s="45" t="n">
        <v>55</v>
      </c>
      <c r="E14" s="213" t="n">
        <v>228.16</v>
      </c>
      <c r="F14" s="45" t="n">
        <v>51.1</v>
      </c>
      <c r="G14" s="213" t="n">
        <v>88.8</v>
      </c>
      <c r="I14" s="43" t="n">
        <v>51.1</v>
      </c>
      <c r="J14" s="44" t="n">
        <v>57</v>
      </c>
    </row>
    <row r="15" ht="12.75" customHeight="1" s="430">
      <c r="A15" s="17" t="n">
        <v>0</v>
      </c>
      <c r="B15" s="424" t="inlineStr">
        <is>
          <t>&gt; 2 years and &lt;= 3 years</t>
        </is>
      </c>
      <c r="C15" s="424" t="n"/>
      <c r="D15" s="45" t="n">
        <v>303</v>
      </c>
      <c r="E15" s="213" t="n">
        <v>328.15</v>
      </c>
      <c r="F15" s="45" t="n">
        <v>465</v>
      </c>
      <c r="G15" s="213" t="n">
        <v>358.3</v>
      </c>
      <c r="I15" s="43" t="n">
        <v>465</v>
      </c>
      <c r="J15" s="44" t="n">
        <v>153.1</v>
      </c>
    </row>
    <row r="16" ht="12.75" customHeight="1" s="430">
      <c r="A16" s="17" t="n">
        <v>0</v>
      </c>
      <c r="B16" s="424" t="inlineStr">
        <is>
          <t>&gt; 3 years and &lt;= 4 years</t>
        </is>
      </c>
      <c r="C16" s="424" t="n"/>
      <c r="D16" s="45" t="n">
        <v>568</v>
      </c>
      <c r="E16" s="213" t="n">
        <v>340.31</v>
      </c>
      <c r="F16" s="45" t="n">
        <v>303</v>
      </c>
      <c r="G16" s="213" t="n">
        <v>322.24</v>
      </c>
      <c r="I16" s="43" t="n">
        <v>303</v>
      </c>
      <c r="J16" s="44" t="n">
        <v>465</v>
      </c>
    </row>
    <row r="17" ht="12.75" customHeight="1" s="430">
      <c r="A17" s="17" t="n">
        <v>0</v>
      </c>
      <c r="B17" s="424" t="inlineStr">
        <is>
          <t>&gt; 4 years and &lt;= 5 years</t>
        </is>
      </c>
      <c r="C17" s="424" t="n"/>
      <c r="D17" s="45" t="n">
        <v>691</v>
      </c>
      <c r="E17" s="213" t="n">
        <v>374.38</v>
      </c>
      <c r="F17" s="45" t="n">
        <v>568</v>
      </c>
      <c r="G17" s="213" t="n">
        <v>402.61</v>
      </c>
      <c r="I17" s="43" t="n">
        <v>568</v>
      </c>
      <c r="J17" s="44" t="n">
        <v>303</v>
      </c>
    </row>
    <row r="18" ht="12.75" customHeight="1" s="430">
      <c r="A18" s="17" t="n">
        <v>0</v>
      </c>
      <c r="B18" s="424" t="inlineStr">
        <is>
          <t>&gt; 5 years and &lt;= 10 years</t>
        </is>
      </c>
      <c r="C18" s="425" t="n"/>
      <c r="D18" s="43" t="n">
        <v>1226</v>
      </c>
      <c r="E18" s="44" t="n">
        <v>1954.81</v>
      </c>
      <c r="F18" s="43" t="n">
        <v>1253</v>
      </c>
      <c r="G18" s="44" t="n">
        <v>1655.65</v>
      </c>
      <c r="I18" s="43" t="n">
        <v>1857</v>
      </c>
      <c r="J18" s="44" t="n">
        <v>1814</v>
      </c>
    </row>
    <row r="19" ht="12.75" customHeight="1" s="430">
      <c r="A19" s="17" t="n">
        <v>0</v>
      </c>
      <c r="B19" s="424" t="inlineStr">
        <is>
          <t>&gt; 10 years</t>
        </is>
      </c>
      <c r="C19" s="425" t="n"/>
      <c r="D19" s="43" t="n">
        <v>55</v>
      </c>
      <c r="E19" s="44" t="n">
        <v>709.7</v>
      </c>
      <c r="F19" s="43" t="n">
        <v>115</v>
      </c>
      <c r="G19" s="44" t="n">
        <v>388.61</v>
      </c>
      <c r="I19" s="43" t="n">
        <v>115</v>
      </c>
      <c r="J19" s="44" t="n">
        <v>122</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2707.39</v>
      </c>
      <c r="E9" s="53" t="n">
        <v>2295.97</v>
      </c>
    </row>
    <row r="10" ht="12.75" customHeight="1" s="430">
      <c r="A10" s="17" t="n">
        <v>0</v>
      </c>
      <c r="B10" s="54" t="inlineStr">
        <is>
          <t>more than 300,000 Euros up to 1 mn. Euros</t>
        </is>
      </c>
      <c r="C10" s="54" t="n"/>
      <c r="D10" s="43" t="n">
        <v>727.88</v>
      </c>
      <c r="E10" s="53" t="n">
        <v>542.35</v>
      </c>
    </row>
    <row r="11" ht="12.75" customHeight="1" s="430">
      <c r="A11" s="17" t="n"/>
      <c r="B11" s="54" t="inlineStr">
        <is>
          <t>more than 1 mn. Euros up to 10 mn. Euros</t>
        </is>
      </c>
      <c r="C11" s="54" t="n"/>
      <c r="D11" s="43" t="n">
        <v>378.34</v>
      </c>
      <c r="E11" s="53" t="n">
        <v>336.23</v>
      </c>
    </row>
    <row r="12" ht="12.75" customHeight="1" s="430">
      <c r="A12" s="17" t="n">
        <v>0</v>
      </c>
      <c r="B12" s="54" t="inlineStr">
        <is>
          <t>more than 10 mn. Euros</t>
        </is>
      </c>
      <c r="C12" s="54" t="n"/>
      <c r="D12" s="43" t="n">
        <v>95.59999999999999</v>
      </c>
      <c r="E12" s="53" t="n">
        <v>65.81</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613.390427</v>
      </c>
      <c r="H16" s="83" t="n">
        <v>2384.97577</v>
      </c>
      <c r="I16" s="83" t="n">
        <v>806.0232229999998</v>
      </c>
      <c r="J16" s="83" t="n">
        <v>0</v>
      </c>
      <c r="K16" s="83" t="n">
        <v>0.291394</v>
      </c>
      <c r="L16" s="83">
        <f>SUM(M16:R16)</f>
        <v/>
      </c>
      <c r="M16" s="83" t="n">
        <v>6.371879</v>
      </c>
      <c r="N16" s="83" t="n">
        <v>0</v>
      </c>
      <c r="O16" s="83" t="n">
        <v>0</v>
      </c>
      <c r="P16" s="83" t="n">
        <v>98.15231299999999</v>
      </c>
      <c r="Q16" s="83" t="n">
        <v>0</v>
      </c>
      <c r="R16" s="83" t="n">
        <v>0</v>
      </c>
      <c r="S16" s="84" t="n">
        <v>1.6</v>
      </c>
      <c r="T16" s="262" t="n">
        <v>8</v>
      </c>
    </row>
    <row r="17" ht="12.75" customHeight="1" s="430">
      <c r="C17" s="79" t="n"/>
      <c r="D17" s="289">
        <f>"year "&amp;(AktJahr-1)</f>
        <v/>
      </c>
      <c r="E17" s="294">
        <f>F17+L17</f>
        <v/>
      </c>
      <c r="F17" s="85">
        <f>SUM(G17:K17)</f>
        <v/>
      </c>
      <c r="G17" s="85" t="n">
        <v>488.831268</v>
      </c>
      <c r="H17" s="85" t="n">
        <v>1986.552403</v>
      </c>
      <c r="I17" s="85" t="n">
        <v>670.5871519999998</v>
      </c>
      <c r="J17" s="85" t="n">
        <v>0</v>
      </c>
      <c r="K17" s="85" t="n">
        <v>0.385614</v>
      </c>
      <c r="L17" s="85">
        <f>SUM(M17:R17)</f>
        <v/>
      </c>
      <c r="M17" s="85" t="n">
        <v>6.409903</v>
      </c>
      <c r="N17" s="85" t="n">
        <v>0</v>
      </c>
      <c r="O17" s="85" t="n">
        <v>5.6522</v>
      </c>
      <c r="P17" s="85" t="n">
        <v>81.93809900000001</v>
      </c>
      <c r="Q17" s="85" t="n">
        <v>0</v>
      </c>
      <c r="R17" s="85" t="n">
        <v>0</v>
      </c>
      <c r="S17" s="86" t="n">
        <v>0.8000000000000002</v>
      </c>
      <c r="T17" s="295" t="n">
        <v>2.399999999999999</v>
      </c>
    </row>
    <row r="18" ht="12.75" customHeight="1" s="430">
      <c r="B18" s="13" t="inlineStr">
        <is>
          <t>DE</t>
        </is>
      </c>
      <c r="C18" s="81" t="inlineStr">
        <is>
          <t>Germany</t>
        </is>
      </c>
      <c r="D18" s="282">
        <f>$D$16</f>
        <v/>
      </c>
      <c r="E18" s="261">
        <f>F18+L18</f>
        <v/>
      </c>
      <c r="F18" s="83">
        <f>SUM(G18:K18)</f>
        <v/>
      </c>
      <c r="G18" s="83" t="n">
        <v>613.390427</v>
      </c>
      <c r="H18" s="83" t="n">
        <v>2384.97577</v>
      </c>
      <c r="I18" s="83" t="n">
        <v>806.0232229999998</v>
      </c>
      <c r="J18" s="83" t="n">
        <v>0</v>
      </c>
      <c r="K18" s="83" t="n">
        <v>0.291394</v>
      </c>
      <c r="L18" s="83">
        <f>SUM(M18:R18)</f>
        <v/>
      </c>
      <c r="M18" s="83" t="n">
        <v>6.371879</v>
      </c>
      <c r="N18" s="83" t="n">
        <v>0</v>
      </c>
      <c r="O18" s="83" t="n">
        <v>0</v>
      </c>
      <c r="P18" s="83" t="n">
        <v>98.15231299999999</v>
      </c>
      <c r="Q18" s="83" t="n">
        <v>0</v>
      </c>
      <c r="R18" s="83" t="n">
        <v>0</v>
      </c>
      <c r="S18" s="84" t="n">
        <v>1.6</v>
      </c>
      <c r="T18" s="262" t="n">
        <v>8</v>
      </c>
    </row>
    <row r="19" ht="12.75" customHeight="1" s="430">
      <c r="C19" s="79" t="n"/>
      <c r="D19" s="289">
        <f>$D$17</f>
        <v/>
      </c>
      <c r="E19" s="294">
        <f>F19+L19</f>
        <v/>
      </c>
      <c r="F19" s="85">
        <f>SUM(G19:K19)</f>
        <v/>
      </c>
      <c r="G19" s="85" t="n">
        <v>488.831268</v>
      </c>
      <c r="H19" s="85" t="n">
        <v>1986.552403</v>
      </c>
      <c r="I19" s="85" t="n">
        <v>670.5871519999998</v>
      </c>
      <c r="J19" s="85" t="n">
        <v>0</v>
      </c>
      <c r="K19" s="85" t="n">
        <v>0.385614</v>
      </c>
      <c r="L19" s="85">
        <f>SUM(M19:R19)</f>
        <v/>
      </c>
      <c r="M19" s="85" t="n">
        <v>6.409903</v>
      </c>
      <c r="N19" s="85" t="n">
        <v>0</v>
      </c>
      <c r="O19" s="85" t="n">
        <v>5.6522</v>
      </c>
      <c r="P19" s="85" t="n">
        <v>81.93809900000001</v>
      </c>
      <c r="Q19" s="85" t="n">
        <v>0</v>
      </c>
      <c r="R19" s="85" t="n">
        <v>0</v>
      </c>
      <c r="S19" s="86" t="n">
        <v>0.8000000000000002</v>
      </c>
      <c r="T19" s="295" t="n">
        <v>2.399999999999999</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441</v>
      </c>
      <c r="F13" s="83" t="n">
        <v>0</v>
      </c>
      <c r="G13" s="83" t="n">
        <v>0</v>
      </c>
      <c r="H13" s="121" t="n">
        <v>0</v>
      </c>
      <c r="I13" s="83" t="n">
        <v>0</v>
      </c>
      <c r="J13" s="262" t="n">
        <v>441</v>
      </c>
    </row>
    <row r="14" ht="12.75" customHeight="1" s="430">
      <c r="B14" s="149" t="n"/>
      <c r="C14" s="54" t="n"/>
      <c r="D14" s="54">
        <f>"year "&amp;(AktJahr-1)</f>
        <v/>
      </c>
      <c r="E14" s="263" t="n">
        <v>390</v>
      </c>
      <c r="F14" s="124" t="n">
        <v>0</v>
      </c>
      <c r="G14" s="124" t="n">
        <v>0</v>
      </c>
      <c r="H14" s="127" t="n">
        <v>0</v>
      </c>
      <c r="I14" s="124" t="n">
        <v>0</v>
      </c>
      <c r="J14" s="264" t="n">
        <v>390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25</v>
      </c>
      <c r="F17" s="83" t="n">
        <v>0</v>
      </c>
      <c r="G17" s="83" t="n">
        <v>0</v>
      </c>
      <c r="H17" s="121" t="n">
        <v>0</v>
      </c>
      <c r="I17" s="83" t="n">
        <v>0</v>
      </c>
      <c r="J17" s="262" t="n">
        <v>25</v>
      </c>
    </row>
    <row r="18" ht="12.75" customHeight="1" s="430">
      <c r="B18" s="149" t="n"/>
      <c r="C18" s="54" t="n"/>
      <c r="D18" s="54">
        <f>$D$14</f>
        <v/>
      </c>
      <c r="E18" s="263" t="n">
        <v>25</v>
      </c>
      <c r="F18" s="124" t="n">
        <v>0</v>
      </c>
      <c r="G18" s="124" t="n">
        <v>0</v>
      </c>
      <c r="H18" s="127" t="n">
        <v>0</v>
      </c>
      <c r="I18" s="124" t="n">
        <v>0</v>
      </c>
      <c r="J18" s="264" t="n">
        <v>25</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75</v>
      </c>
      <c r="F25" s="83" t="n">
        <v>0</v>
      </c>
      <c r="G25" s="83" t="n">
        <v>0</v>
      </c>
      <c r="H25" s="121" t="n">
        <v>0</v>
      </c>
      <c r="I25" s="83" t="n">
        <v>0</v>
      </c>
      <c r="J25" s="262" t="n">
        <v>75</v>
      </c>
    </row>
    <row r="26" ht="12.75" customHeight="1" s="430">
      <c r="B26" s="149" t="n"/>
      <c r="C26" s="54" t="n"/>
      <c r="D26" s="54">
        <f>$D$14</f>
        <v/>
      </c>
      <c r="E26" s="263" t="n">
        <v>50</v>
      </c>
      <c r="F26" s="124" t="n">
        <v>0</v>
      </c>
      <c r="G26" s="124" t="n">
        <v>0</v>
      </c>
      <c r="H26" s="127" t="n">
        <v>0</v>
      </c>
      <c r="I26" s="124" t="n">
        <v>0</v>
      </c>
      <c r="J26" s="264" t="n">
        <v>50</v>
      </c>
    </row>
    <row r="27" ht="12.75" customHeight="1" s="430">
      <c r="B27" s="150" t="inlineStr">
        <is>
          <t>FI</t>
        </is>
      </c>
      <c r="C27" s="81" t="inlineStr">
        <is>
          <t>France</t>
        </is>
      </c>
      <c r="D27" s="82">
        <f>$D$13</f>
        <v/>
      </c>
      <c r="E27" s="261" t="n">
        <v>50</v>
      </c>
      <c r="F27" s="83" t="n">
        <v>0</v>
      </c>
      <c r="G27" s="83" t="n">
        <v>0</v>
      </c>
      <c r="H27" s="121" t="n">
        <v>0</v>
      </c>
      <c r="I27" s="83" t="n">
        <v>0</v>
      </c>
      <c r="J27" s="262" t="n">
        <v>50</v>
      </c>
    </row>
    <row r="28" ht="12.75" customHeight="1" s="430">
      <c r="B28" s="149" t="n"/>
      <c r="C28" s="54" t="n"/>
      <c r="D28" s="54">
        <f>$D$14</f>
        <v/>
      </c>
      <c r="E28" s="263" t="n">
        <v>150</v>
      </c>
      <c r="F28" s="124" t="n">
        <v>0</v>
      </c>
      <c r="G28" s="124" t="n">
        <v>0</v>
      </c>
      <c r="H28" s="127" t="n">
        <v>0</v>
      </c>
      <c r="I28" s="124" t="n">
        <v>0</v>
      </c>
      <c r="J28" s="264" t="n">
        <v>150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40</v>
      </c>
      <c r="F33" s="83" t="n">
        <v>0</v>
      </c>
      <c r="G33" s="83" t="n">
        <v>0</v>
      </c>
      <c r="H33" s="121" t="n">
        <v>0</v>
      </c>
      <c r="I33" s="83" t="n">
        <v>0</v>
      </c>
      <c r="J33" s="262" t="n">
        <v>40</v>
      </c>
    </row>
    <row r="34" ht="12.75" customHeight="1" s="430">
      <c r="B34" s="149" t="n"/>
      <c r="C34" s="54" t="n"/>
      <c r="D34" s="54">
        <f>$D$14</f>
        <v/>
      </c>
      <c r="E34" s="263" t="n">
        <v>40</v>
      </c>
      <c r="F34" s="124" t="n">
        <v>0</v>
      </c>
      <c r="G34" s="124" t="n">
        <v>0</v>
      </c>
      <c r="H34" s="127" t="n">
        <v>0</v>
      </c>
      <c r="I34" s="124" t="n">
        <v>0</v>
      </c>
      <c r="J34" s="264" t="n">
        <v>40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20</v>
      </c>
      <c r="F43" s="83" t="n">
        <v>0</v>
      </c>
      <c r="G43" s="83" t="n">
        <v>0</v>
      </c>
      <c r="H43" s="121" t="n">
        <v>0</v>
      </c>
      <c r="I43" s="83" t="n">
        <v>0</v>
      </c>
      <c r="J43" s="262" t="n">
        <v>20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75</v>
      </c>
      <c r="F48" s="124" t="n">
        <v>0</v>
      </c>
      <c r="G48" s="124" t="n">
        <v>0</v>
      </c>
      <c r="H48" s="127" t="n">
        <v>0</v>
      </c>
      <c r="I48" s="124" t="n">
        <v>0</v>
      </c>
      <c r="J48" s="264" t="n">
        <v>75</v>
      </c>
    </row>
    <row r="49" ht="12.75" customHeight="1" s="430">
      <c r="B49" s="149" t="inlineStr">
        <is>
          <t>AT</t>
        </is>
      </c>
      <c r="C49" s="81" t="inlineStr">
        <is>
          <t>Austria</t>
        </is>
      </c>
      <c r="D49" s="82">
        <f>$D$13</f>
        <v/>
      </c>
      <c r="E49" s="261" t="n">
        <v>80</v>
      </c>
      <c r="F49" s="83" t="n">
        <v>0</v>
      </c>
      <c r="G49" s="83" t="n">
        <v>0</v>
      </c>
      <c r="H49" s="121" t="n">
        <v>0</v>
      </c>
      <c r="I49" s="83" t="n">
        <v>0</v>
      </c>
      <c r="J49" s="262" t="n">
        <v>80</v>
      </c>
    </row>
    <row r="50" ht="12.75" customHeight="1" s="430">
      <c r="B50" s="149" t="n"/>
      <c r="C50" s="54" t="n"/>
      <c r="D50" s="54">
        <f>$D$14</f>
        <v/>
      </c>
      <c r="E50" s="263" t="n">
        <v>30</v>
      </c>
      <c r="F50" s="124" t="n">
        <v>0</v>
      </c>
      <c r="G50" s="124" t="n">
        <v>0</v>
      </c>
      <c r="H50" s="127" t="n">
        <v>0</v>
      </c>
      <c r="I50" s="124" t="n">
        <v>0</v>
      </c>
      <c r="J50" s="264" t="n">
        <v>30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20</v>
      </c>
      <c r="F64" s="124" t="n">
        <v>0</v>
      </c>
      <c r="G64" s="124" t="n">
        <v>0</v>
      </c>
      <c r="H64" s="127" t="n">
        <v>0</v>
      </c>
      <c r="I64" s="124" t="n">
        <v>0</v>
      </c>
      <c r="J64" s="264" t="n">
        <v>20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25</v>
      </c>
      <c r="F83" s="83" t="n">
        <v>0</v>
      </c>
      <c r="G83" s="83" t="n">
        <v>0</v>
      </c>
      <c r="H83" s="121" t="n">
        <v>0</v>
      </c>
      <c r="I83" s="83" t="n">
        <v>0</v>
      </c>
      <c r="J83" s="262" t="n">
        <v>25</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126</v>
      </c>
      <c r="F87" s="83" t="n">
        <v>0</v>
      </c>
      <c r="G87" s="83" t="n">
        <v>0</v>
      </c>
      <c r="H87" s="121" t="n">
        <v>0</v>
      </c>
      <c r="I87" s="83" t="n">
        <v>0</v>
      </c>
      <c r="J87" s="262" t="n">
        <v>126</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