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524125" cy="7048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Natixis Pfandbriefbank AG</t>
        </is>
      </c>
      <c r="H2" s="4" t="n"/>
      <c r="I2" s="4" t="n"/>
    </row>
    <row r="3" ht="15" customHeight="1" s="406">
      <c r="G3" s="5" t="inlineStr">
        <is>
          <t>Senckenberganlage 21</t>
        </is>
      </c>
      <c r="H3" s="6" t="n"/>
      <c r="I3" s="6" t="n"/>
    </row>
    <row r="4" ht="15" customHeight="1" s="406">
      <c r="G4" s="5" t="inlineStr">
        <is>
          <t>60325 Frankfurt</t>
        </is>
      </c>
      <c r="H4" s="6" t="n"/>
      <c r="I4" s="6" t="n"/>
      <c r="J4" s="7" t="n"/>
    </row>
    <row r="5" ht="15" customHeight="1" s="406">
      <c r="G5" s="5" t="inlineStr">
        <is>
          <t>Telefon: +49 69 971530</t>
        </is>
      </c>
      <c r="H5" s="6" t="n"/>
      <c r="I5" s="6" t="n"/>
      <c r="J5" s="7" t="n"/>
    </row>
    <row r="6" ht="15" customHeight="1" s="406">
      <c r="G6" s="5" t="inlineStr">
        <is>
          <t>Internet: www.pfb.natixis.com</t>
        </is>
      </c>
      <c r="H6" s="6" t="n"/>
      <c r="I6" s="6" t="n"/>
      <c r="J6" s="7" t="n"/>
    </row>
    <row r="7" ht="15" customHeight="1" s="406">
      <c r="G7" s="5" t="inlineStr">
        <is>
          <t>E-Mail: info@pfandbrief.de</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1391</v>
      </c>
      <c r="E21" s="370" t="n">
        <v>1296</v>
      </c>
      <c r="F21" s="369" t="n">
        <v>1355.5</v>
      </c>
      <c r="G21" s="370" t="n">
        <v>1193.29</v>
      </c>
      <c r="H21" s="369" t="n">
        <v>1383.1</v>
      </c>
      <c r="I21" s="370" t="n">
        <v>1255.6</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1693.41</v>
      </c>
      <c r="E23" s="374" t="n">
        <v>1607.07</v>
      </c>
      <c r="F23" s="373" t="n">
        <v>1735.21</v>
      </c>
      <c r="G23" s="374" t="n">
        <v>1596.85</v>
      </c>
      <c r="H23" s="373" t="n">
        <v>1756.84</v>
      </c>
      <c r="I23" s="374" t="n">
        <v>1653.13</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302.41</v>
      </c>
      <c r="E27" s="386" t="n">
        <v>50.05</v>
      </c>
      <c r="F27" s="385" t="n">
        <v>379.71</v>
      </c>
      <c r="G27" s="386" t="n">
        <v>23.87</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248.2</v>
      </c>
      <c r="E29" s="391" t="n">
        <v>261.03</v>
      </c>
      <c r="F29" s="390" t="n">
        <v>352.6</v>
      </c>
      <c r="G29" s="391" t="n">
        <v>379.69</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302.41</v>
      </c>
      <c r="E31" s="27" t="n">
        <v>311.07</v>
      </c>
      <c r="F31" s="26" t="n">
        <v>379.71</v>
      </c>
      <c r="G31" s="27" t="n">
        <v>403.56</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0</v>
      </c>
      <c r="E37" s="370" t="n">
        <v>0</v>
      </c>
      <c r="F37" s="369" t="n">
        <v>0</v>
      </c>
      <c r="G37" s="370" t="n">
        <v>0</v>
      </c>
      <c r="H37" s="369" t="n">
        <v>0</v>
      </c>
      <c r="I37" s="370" t="n">
        <v>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0</v>
      </c>
      <c r="E39" s="374" t="n">
        <v>0</v>
      </c>
      <c r="F39" s="373" t="n">
        <v>0</v>
      </c>
      <c r="G39" s="374" t="n">
        <v>0</v>
      </c>
      <c r="H39" s="373" t="n">
        <v>0</v>
      </c>
      <c r="I39" s="374" t="n">
        <v>0</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v>
      </c>
      <c r="E43" s="386" t="n">
        <v>0</v>
      </c>
      <c r="F43" s="385" t="n">
        <v>0</v>
      </c>
      <c r="G43" s="386" t="n">
        <v>0</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0</v>
      </c>
      <c r="E45" s="391" t="n">
        <v>0</v>
      </c>
      <c r="F45" s="390" t="n">
        <v>0</v>
      </c>
      <c r="G45" s="391" t="n">
        <v>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f>E41</f>
        <v/>
      </c>
      <c r="F47" s="26">
        <f>F41</f>
        <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1391</v>
      </c>
      <c r="E9" s="224" t="n">
        <v>1296</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1693.41</v>
      </c>
      <c r="E12" s="208" t="n">
        <v>1607.07</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48.1</v>
      </c>
      <c r="E18" s="212" t="n">
        <v>52.91</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65.03</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4.11</v>
      </c>
      <c r="E30" s="212" t="n">
        <v>4.09</v>
      </c>
    </row>
    <row r="31" ht="21" customHeight="1" s="406">
      <c r="B31" s="172" t="inlineStr">
        <is>
          <t xml:space="preserve">durchschnittlicher gewichteter Beleihungsauslauf
§ 28 Abs. 2 Nr. 3  </t>
        </is>
      </c>
      <c r="C31" s="171" t="inlineStr">
        <is>
          <t>%</t>
        </is>
      </c>
      <c r="D31" s="170" t="n">
        <v>57.85</v>
      </c>
      <c r="E31" s="212" t="n">
        <v>57.73</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246.19</v>
      </c>
      <c r="E35" s="212" t="n">
        <v>0</v>
      </c>
    </row>
    <row r="36">
      <c r="A36" s="218" t="n"/>
      <c r="B36" s="242" t="inlineStr">
        <is>
          <t>Tag, an dem sich die größte negative Summe ergibt</t>
        </is>
      </c>
      <c r="C36" s="169" t="inlineStr">
        <is>
          <t>Tag (1-180)</t>
        </is>
      </c>
      <c r="D36" s="362" t="n">
        <v>76</v>
      </c>
      <c r="E36" s="363" t="n">
        <v>0</v>
      </c>
    </row>
    <row r="37" ht="21.75" customHeight="1" s="406" thickBot="1">
      <c r="A37" s="218" t="n">
        <v>1</v>
      </c>
      <c r="B37" s="173" t="inlineStr">
        <is>
          <t>Gesamtbetrag der Deckungswerte, welche die Anforderungen von § 4 Abs. 1a S. 3 PfandBG erfüllen (Liquiditätsdeckung)</t>
        </is>
      </c>
      <c r="C37" s="248" t="inlineStr">
        <is>
          <t>(Mio. €)</t>
        </is>
      </c>
      <c r="D37" s="214" t="n">
        <v>266.16</v>
      </c>
      <c r="E37" s="215" t="n">
        <v>239.77</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0</v>
      </c>
      <c r="E9" s="224" t="n">
        <v>0</v>
      </c>
    </row>
    <row r="10" ht="21.75" customFormat="1" customHeight="1" s="165" thickBot="1">
      <c r="A10" s="218" t="n">
        <v>1</v>
      </c>
      <c r="B10" s="249" t="inlineStr">
        <is>
          <t>davon Anteil festverzinslicher Pfandbriefe
§ 28 Abs. 1 Nr. 13 (gewichteter Durchschnitt)</t>
        </is>
      </c>
      <c r="C10" s="166" t="inlineStr">
        <is>
          <t>%</t>
        </is>
      </c>
      <c r="D10" s="167" t="n">
        <v>0</v>
      </c>
      <c r="E10" s="209" t="n">
        <v>0</v>
      </c>
    </row>
    <row r="11" ht="13.5" customHeight="1" s="406" thickBot="1">
      <c r="A11" s="218" t="n">
        <v>1</v>
      </c>
      <c r="B11" s="205" t="n"/>
      <c r="C11" s="21" t="n"/>
      <c r="D11" s="21" t="n"/>
      <c r="E11" s="210" t="n"/>
    </row>
    <row r="12">
      <c r="A12" s="218" t="n">
        <v>1</v>
      </c>
      <c r="B12" s="247" t="inlineStr">
        <is>
          <t>Deckungsmasse</t>
        </is>
      </c>
      <c r="C12" s="251" t="inlineStr">
        <is>
          <t>(Mio. €)</t>
        </is>
      </c>
      <c r="D12" s="223" t="n">
        <v>0</v>
      </c>
      <c r="E12" s="224" t="n">
        <v>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0</v>
      </c>
      <c r="E16" s="212" t="n">
        <v>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0</v>
      </c>
      <c r="E32" s="215" t="n">
        <v>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34.5" customHeight="1" s="406" thickBot="1">
      <c r="B10" s="230" t="inlineStr">
        <is>
          <t>ISIN</t>
        </is>
      </c>
      <c r="C10" s="204" t="inlineStr">
        <is>
          <t>(Mio. €)</t>
        </is>
      </c>
      <c r="D10" s="500" t="inlineStr">
        <is>
          <t>DE000A14J0E6, DE000A14J0H9, DE000A14J0L1, DE000A14J0M9, DE000A14J0N7, DE000A14J0P2</t>
        </is>
      </c>
      <c r="E10" s="501" t="inlineStr">
        <is>
          <t>DE000A14J0E6, DE000A14J0H9, DE000A14J0L1, DE000A14J0M9, DE000A14J0N7, DE000A14J0P2</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08.10.2024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NAT</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Natixis Pfandbriefbank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260</v>
      </c>
      <c r="E11" s="45" t="n">
        <v>89.5</v>
      </c>
      <c r="F11" s="44" t="n">
        <v>5</v>
      </c>
      <c r="G11" s="45" t="n">
        <v>100.15</v>
      </c>
      <c r="I11" s="44" t="n">
        <v>0</v>
      </c>
      <c r="J11" s="45" t="n">
        <v>0</v>
      </c>
    </row>
    <row r="12" ht="12.75" customHeight="1" s="406">
      <c r="A12" s="17" t="n">
        <v>0</v>
      </c>
      <c r="B12" s="412" t="inlineStr">
        <is>
          <t>&gt; 0,5 Jahre und &lt;= 1 Jahr</t>
        </is>
      </c>
      <c r="C12" s="413" t="n"/>
      <c r="D12" s="44" t="n">
        <v>260</v>
      </c>
      <c r="E12" s="45" t="n">
        <v>142.59</v>
      </c>
      <c r="F12" s="44" t="n">
        <v>0</v>
      </c>
      <c r="G12" s="45" t="n">
        <v>133.23</v>
      </c>
      <c r="I12" s="44" t="n">
        <v>0</v>
      </c>
      <c r="J12" s="45" t="n">
        <v>0</v>
      </c>
    </row>
    <row r="13" ht="12.75" customHeight="1" s="406">
      <c r="A13" s="17" t="n"/>
      <c r="B13" s="412" t="inlineStr">
        <is>
          <t>&gt; 1 Jahr und &lt;= 1,5 Jahre</t>
        </is>
      </c>
      <c r="C13" s="413" t="n"/>
      <c r="D13" s="44" t="n">
        <v>250</v>
      </c>
      <c r="E13" s="45" t="n">
        <v>69.3</v>
      </c>
      <c r="F13" s="44" t="n">
        <v>260</v>
      </c>
      <c r="G13" s="45" t="n">
        <v>117.11</v>
      </c>
      <c r="I13" s="44" t="n">
        <v>260</v>
      </c>
      <c r="J13" s="45" t="n">
        <v>5</v>
      </c>
    </row>
    <row r="14" ht="12.75" customHeight="1" s="406">
      <c r="A14" s="17" t="n">
        <v>0</v>
      </c>
      <c r="B14" s="412" t="inlineStr">
        <is>
          <t>&gt; 1,5 Jahre und &lt;= 2 Jahre</t>
        </is>
      </c>
      <c r="C14" s="412" t="n"/>
      <c r="D14" s="46" t="n">
        <v>256</v>
      </c>
      <c r="E14" s="217" t="n">
        <v>246.18</v>
      </c>
      <c r="F14" s="46" t="n">
        <v>260</v>
      </c>
      <c r="G14" s="217" t="n">
        <v>98.3</v>
      </c>
      <c r="I14" s="44" t="n">
        <v>260</v>
      </c>
      <c r="J14" s="45" t="n">
        <v>0</v>
      </c>
    </row>
    <row r="15" ht="12.75" customHeight="1" s="406">
      <c r="A15" s="17" t="n">
        <v>0</v>
      </c>
      <c r="B15" s="412" t="inlineStr">
        <is>
          <t>&gt; 2 Jahre und &lt;= 3 Jahre</t>
        </is>
      </c>
      <c r="C15" s="412" t="n"/>
      <c r="D15" s="46" t="n">
        <v>105</v>
      </c>
      <c r="E15" s="217" t="n">
        <v>408.46</v>
      </c>
      <c r="F15" s="46" t="n">
        <v>506</v>
      </c>
      <c r="G15" s="217" t="n">
        <v>278.22</v>
      </c>
      <c r="I15" s="44" t="n">
        <v>506</v>
      </c>
      <c r="J15" s="45" t="n">
        <v>520</v>
      </c>
    </row>
    <row r="16" ht="12.75" customHeight="1" s="406">
      <c r="A16" s="17" t="n">
        <v>0</v>
      </c>
      <c r="B16" s="412" t="inlineStr">
        <is>
          <t>&gt; 3 Jahre und &lt;= 4 Jahre</t>
        </is>
      </c>
      <c r="C16" s="412" t="n"/>
      <c r="D16" s="46" t="n">
        <v>10</v>
      </c>
      <c r="E16" s="217" t="n">
        <v>323.63</v>
      </c>
      <c r="F16" s="46" t="n">
        <v>5</v>
      </c>
      <c r="G16" s="217" t="n">
        <v>344.85</v>
      </c>
      <c r="I16" s="44" t="n">
        <v>105</v>
      </c>
      <c r="J16" s="45" t="n">
        <v>506</v>
      </c>
    </row>
    <row r="17" ht="12.75" customHeight="1" s="406">
      <c r="A17" s="17" t="n">
        <v>0</v>
      </c>
      <c r="B17" s="412" t="inlineStr">
        <is>
          <t>&gt; 4 Jahre und &lt;= 5 Jahre</t>
        </is>
      </c>
      <c r="C17" s="412" t="n"/>
      <c r="D17" s="46" t="n">
        <v>0</v>
      </c>
      <c r="E17" s="217" t="n">
        <v>261.51</v>
      </c>
      <c r="F17" s="46" t="n">
        <v>10</v>
      </c>
      <c r="G17" s="217" t="n">
        <v>272.79</v>
      </c>
      <c r="I17" s="44" t="n">
        <v>10</v>
      </c>
      <c r="J17" s="45" t="n">
        <v>5</v>
      </c>
    </row>
    <row r="18" ht="12.75" customHeight="1" s="406">
      <c r="A18" s="17" t="n">
        <v>0</v>
      </c>
      <c r="B18" s="412" t="inlineStr">
        <is>
          <t>&gt; 5 Jahre und &lt;= 10 Jahre</t>
        </is>
      </c>
      <c r="C18" s="413" t="n"/>
      <c r="D18" s="44" t="n">
        <v>250</v>
      </c>
      <c r="E18" s="45" t="n">
        <v>152.25</v>
      </c>
      <c r="F18" s="44" t="n">
        <v>250</v>
      </c>
      <c r="G18" s="45" t="n">
        <v>262.43</v>
      </c>
      <c r="I18" s="44" t="n">
        <v>250</v>
      </c>
      <c r="J18" s="45" t="n">
        <v>260</v>
      </c>
    </row>
    <row r="19" ht="12.75" customHeight="1" s="406">
      <c r="A19" s="17" t="n">
        <v>0</v>
      </c>
      <c r="B19" s="412" t="inlineStr">
        <is>
          <t>&gt; 10 Jahre</t>
        </is>
      </c>
      <c r="C19" s="413" t="n"/>
      <c r="D19" s="44" t="n">
        <v>0</v>
      </c>
      <c r="E19" s="45" t="n">
        <v>0</v>
      </c>
      <c r="F19" s="44" t="n">
        <v>0</v>
      </c>
      <c r="G19" s="45" t="n">
        <v>0</v>
      </c>
      <c r="I19" s="44" t="n">
        <v>0</v>
      </c>
      <c r="J19" s="45" t="n">
        <v>0</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0</v>
      </c>
      <c r="F24" s="44" t="n">
        <v>0</v>
      </c>
      <c r="G24" s="45" t="n">
        <v>0</v>
      </c>
      <c r="I24" s="44" t="n">
        <v>0</v>
      </c>
      <c r="J24" s="45" t="n">
        <v>0</v>
      </c>
    </row>
    <row r="25" ht="12.75" customHeight="1" s="406">
      <c r="A25" s="17" t="n"/>
      <c r="B25" s="412" t="inlineStr">
        <is>
          <t>&gt; 0,5 Jahre und &lt;= 1 Jahr</t>
        </is>
      </c>
      <c r="C25" s="413" t="n"/>
      <c r="D25" s="44" t="n">
        <v>0</v>
      </c>
      <c r="E25" s="45" t="n">
        <v>0</v>
      </c>
      <c r="F25" s="44" t="n">
        <v>0</v>
      </c>
      <c r="G25" s="45" t="n">
        <v>0</v>
      </c>
      <c r="I25" s="44" t="n">
        <v>0</v>
      </c>
      <c r="J25" s="45" t="n">
        <v>0</v>
      </c>
    </row>
    <row r="26" ht="12.75" customHeight="1" s="406">
      <c r="A26" s="17" t="n">
        <v>1</v>
      </c>
      <c r="B26" s="412" t="inlineStr">
        <is>
          <t>&gt; 1 Jahr und &lt;= 1,5 Jahre</t>
        </is>
      </c>
      <c r="C26" s="413" t="n"/>
      <c r="D26" s="44" t="n">
        <v>0</v>
      </c>
      <c r="E26" s="45" t="n">
        <v>0</v>
      </c>
      <c r="F26" s="44" t="n">
        <v>0</v>
      </c>
      <c r="G26" s="45" t="n">
        <v>0</v>
      </c>
      <c r="I26" s="44" t="n">
        <v>0</v>
      </c>
      <c r="J26" s="45" t="n">
        <v>0</v>
      </c>
    </row>
    <row r="27" ht="12.75" customHeight="1" s="406">
      <c r="A27" s="17" t="n">
        <v>1</v>
      </c>
      <c r="B27" s="412" t="inlineStr">
        <is>
          <t>&gt; 1,5 Jahre und &lt;= 2 Jahre</t>
        </is>
      </c>
      <c r="C27" s="412" t="n"/>
      <c r="D27" s="46" t="n">
        <v>0</v>
      </c>
      <c r="E27" s="217" t="n">
        <v>0</v>
      </c>
      <c r="F27" s="46" t="n">
        <v>0</v>
      </c>
      <c r="G27" s="217" t="n">
        <v>0</v>
      </c>
      <c r="I27" s="44" t="n">
        <v>0</v>
      </c>
      <c r="J27" s="45" t="n">
        <v>0</v>
      </c>
    </row>
    <row r="28" ht="12.75" customHeight="1" s="406">
      <c r="A28" s="17" t="n">
        <v>1</v>
      </c>
      <c r="B28" s="412" t="inlineStr">
        <is>
          <t>&gt; 2 Jahre und &lt;= 3 Jahre</t>
        </is>
      </c>
      <c r="C28" s="412" t="n"/>
      <c r="D28" s="46" t="n">
        <v>0</v>
      </c>
      <c r="E28" s="217" t="n">
        <v>0</v>
      </c>
      <c r="F28" s="46" t="n">
        <v>0</v>
      </c>
      <c r="G28" s="217" t="n">
        <v>0</v>
      </c>
      <c r="I28" s="44" t="n">
        <v>0</v>
      </c>
      <c r="J28" s="45" t="n">
        <v>0</v>
      </c>
    </row>
    <row r="29" ht="12.75" customHeight="1" s="406">
      <c r="A29" s="17" t="n">
        <v>1</v>
      </c>
      <c r="B29" s="412" t="inlineStr">
        <is>
          <t>&gt; 3 Jahre und &lt;= 4 Jahre</t>
        </is>
      </c>
      <c r="C29" s="412" t="n"/>
      <c r="D29" s="46" t="n">
        <v>0</v>
      </c>
      <c r="E29" s="217" t="n">
        <v>0</v>
      </c>
      <c r="F29" s="46" t="n">
        <v>0</v>
      </c>
      <c r="G29" s="217" t="n">
        <v>0</v>
      </c>
      <c r="I29" s="44" t="n">
        <v>0</v>
      </c>
      <c r="J29" s="45" t="n">
        <v>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0</v>
      </c>
      <c r="E9" s="54" t="n">
        <v>0</v>
      </c>
    </row>
    <row r="10" ht="12.75" customHeight="1" s="406">
      <c r="A10" s="17" t="n">
        <v>0</v>
      </c>
      <c r="B10" s="55" t="inlineStr">
        <is>
          <t>Mehr als 300 Tsd. € bis einschließlich 1 Mio. €</t>
        </is>
      </c>
      <c r="C10" s="55" t="n"/>
      <c r="D10" s="44" t="n">
        <v>5.79</v>
      </c>
      <c r="E10" s="54" t="n">
        <v>5.97</v>
      </c>
    </row>
    <row r="11" ht="12.75" customHeight="1" s="406">
      <c r="A11" s="17" t="n"/>
      <c r="B11" s="55" t="inlineStr">
        <is>
          <t>Mehr als 1 Mio. € bis einschließlich 10 Mio. €</t>
        </is>
      </c>
      <c r="C11" s="55" t="n"/>
      <c r="D11" s="44" t="n">
        <v>109.6</v>
      </c>
      <c r="E11" s="54" t="n">
        <v>107.91</v>
      </c>
    </row>
    <row r="12" ht="12.75" customHeight="1" s="406">
      <c r="A12" s="17" t="n">
        <v>0</v>
      </c>
      <c r="B12" s="55" t="inlineStr">
        <is>
          <t>Mehr als 10 Mio. €</t>
        </is>
      </c>
      <c r="C12" s="55" t="n"/>
      <c r="D12" s="44" t="n">
        <v>1307.53</v>
      </c>
      <c r="E12" s="54" t="n">
        <v>1247.7</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0</v>
      </c>
      <c r="E21" s="45" t="n">
        <v>0</v>
      </c>
    </row>
    <row r="22" ht="12.75" customHeight="1" s="406">
      <c r="A22" s="17" t="n">
        <v>1</v>
      </c>
      <c r="B22" s="55" t="inlineStr">
        <is>
          <t>Mehr als 10 Mio. € bis einschließlich 100 Mio. €</t>
        </is>
      </c>
      <c r="C22" s="55" t="n"/>
      <c r="D22" s="46" t="n">
        <v>0</v>
      </c>
      <c r="E22" s="57" t="n">
        <v>0</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0</v>
      </c>
      <c r="H16" s="84" t="n">
        <v>0</v>
      </c>
      <c r="I16" s="84" t="n">
        <v>155.99</v>
      </c>
      <c r="J16" s="84" t="n">
        <v>0</v>
      </c>
      <c r="K16" s="84" t="n">
        <v>0</v>
      </c>
      <c r="L16" s="84">
        <f>SUM(M16:R16)</f>
        <v/>
      </c>
      <c r="M16" s="84" t="n">
        <v>790.84</v>
      </c>
      <c r="N16" s="84" t="n">
        <v>421.61</v>
      </c>
      <c r="O16" s="84" t="n">
        <v>0</v>
      </c>
      <c r="P16" s="84" t="n">
        <v>54.48</v>
      </c>
      <c r="Q16" s="84" t="n">
        <v>0</v>
      </c>
      <c r="R16" s="84" t="n">
        <v>0</v>
      </c>
      <c r="S16" s="85" t="n">
        <v>0</v>
      </c>
      <c r="T16" s="270" t="n">
        <v>0</v>
      </c>
    </row>
    <row r="17" ht="12.75" customHeight="1" s="406">
      <c r="C17" s="80" t="n"/>
      <c r="D17" s="258">
        <f>"Jahr "&amp;(AktJahr-1)</f>
        <v/>
      </c>
      <c r="E17" s="271">
        <f>F17+L17</f>
        <v/>
      </c>
      <c r="F17" s="86">
        <f>SUM(G17:K17)</f>
        <v/>
      </c>
      <c r="G17" s="86" t="n">
        <v>0</v>
      </c>
      <c r="H17" s="86" t="n">
        <v>0</v>
      </c>
      <c r="I17" s="86" t="n">
        <v>146.38</v>
      </c>
      <c r="J17" s="86" t="n">
        <v>0</v>
      </c>
      <c r="K17" s="86" t="n">
        <v>0</v>
      </c>
      <c r="L17" s="86">
        <f>SUM(M17:R17)</f>
        <v/>
      </c>
      <c r="M17" s="86" t="n">
        <v>803.16</v>
      </c>
      <c r="N17" s="86" t="n">
        <v>361.14</v>
      </c>
      <c r="O17" s="86" t="n">
        <v>0</v>
      </c>
      <c r="P17" s="86" t="n">
        <v>50.89</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0</v>
      </c>
      <c r="H18" s="84" t="n">
        <v>0</v>
      </c>
      <c r="I18" s="84" t="n">
        <v>151.19</v>
      </c>
      <c r="J18" s="84" t="n">
        <v>0</v>
      </c>
      <c r="K18" s="84" t="n">
        <v>0</v>
      </c>
      <c r="L18" s="84">
        <f>SUM(M18:R18)</f>
        <v/>
      </c>
      <c r="M18" s="84" t="n">
        <v>348.16</v>
      </c>
      <c r="N18" s="84" t="n">
        <v>79.06999999999999</v>
      </c>
      <c r="O18" s="84" t="n">
        <v>0</v>
      </c>
      <c r="P18" s="84" t="n">
        <v>37.83</v>
      </c>
      <c r="Q18" s="84" t="n">
        <v>0</v>
      </c>
      <c r="R18" s="84" t="n">
        <v>0</v>
      </c>
      <c r="S18" s="85" t="n">
        <v>0</v>
      </c>
      <c r="T18" s="270" t="n">
        <v>0</v>
      </c>
    </row>
    <row r="19" ht="12.75" customHeight="1" s="406">
      <c r="C19" s="80" t="n"/>
      <c r="D19" s="258">
        <f>$D$17</f>
        <v/>
      </c>
      <c r="E19" s="271">
        <f>F19+L19</f>
        <v/>
      </c>
      <c r="F19" s="86">
        <f>SUM(G19:K19)</f>
        <v/>
      </c>
      <c r="G19" s="86" t="n">
        <v>0</v>
      </c>
      <c r="H19" s="86" t="n">
        <v>0</v>
      </c>
      <c r="I19" s="86" t="n">
        <v>141.58</v>
      </c>
      <c r="J19" s="86" t="n">
        <v>0</v>
      </c>
      <c r="K19" s="86" t="n">
        <v>0</v>
      </c>
      <c r="L19" s="86">
        <f>SUM(M19:R19)</f>
        <v/>
      </c>
      <c r="M19" s="86" t="n">
        <v>327.23</v>
      </c>
      <c r="N19" s="86" t="n">
        <v>75.14</v>
      </c>
      <c r="O19" s="86" t="n">
        <v>0</v>
      </c>
      <c r="P19" s="86" t="n">
        <v>38.01</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4.8</v>
      </c>
      <c r="J30" s="84" t="n">
        <v>0</v>
      </c>
      <c r="K30" s="84" t="n">
        <v>0</v>
      </c>
      <c r="L30" s="84">
        <f>SUM(M30:R30)</f>
        <v/>
      </c>
      <c r="M30" s="84" t="n">
        <v>359.39</v>
      </c>
      <c r="N30" s="84" t="n">
        <v>210.37</v>
      </c>
      <c r="O30" s="84" t="n">
        <v>0</v>
      </c>
      <c r="P30" s="84" t="n">
        <v>10.41</v>
      </c>
      <c r="Q30" s="84" t="n">
        <v>0</v>
      </c>
      <c r="R30" s="84" t="n">
        <v>0</v>
      </c>
      <c r="S30" s="85" t="n">
        <v>0</v>
      </c>
      <c r="T30" s="270" t="n">
        <v>0</v>
      </c>
    </row>
    <row r="31" ht="12.75" customHeight="1" s="406">
      <c r="C31" s="80" t="n"/>
      <c r="D31" s="258">
        <f>$D$17</f>
        <v/>
      </c>
      <c r="E31" s="271">
        <f>F31+L31</f>
        <v/>
      </c>
      <c r="F31" s="86">
        <f>SUM(G31:K31)</f>
        <v/>
      </c>
      <c r="G31" s="86" t="n">
        <v>0</v>
      </c>
      <c r="H31" s="86" t="n">
        <v>0</v>
      </c>
      <c r="I31" s="86" t="n">
        <v>4.8</v>
      </c>
      <c r="J31" s="86" t="n">
        <v>0</v>
      </c>
      <c r="K31" s="86" t="n">
        <v>0</v>
      </c>
      <c r="L31" s="86">
        <f>SUM(M31:R31)</f>
        <v/>
      </c>
      <c r="M31" s="86" t="n">
        <v>437.63</v>
      </c>
      <c r="N31" s="86" t="n">
        <v>213.27</v>
      </c>
      <c r="O31" s="86" t="n">
        <v>0</v>
      </c>
      <c r="P31" s="86" t="n">
        <v>6.64</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46.88</v>
      </c>
      <c r="N34" s="84" t="n">
        <v>26.01</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36.41</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38.3</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51.04</v>
      </c>
      <c r="O50" s="84" t="n">
        <v>0</v>
      </c>
      <c r="P50" s="84" t="n">
        <v>1.91</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6.96</v>
      </c>
      <c r="O51" s="86" t="n">
        <v>0</v>
      </c>
      <c r="P51" s="86" t="n">
        <v>1.91</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4.33</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4.33</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55.12</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65.77</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0</v>
      </c>
      <c r="J12" s="85" t="n">
        <v>0</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0</v>
      </c>
      <c r="J13" s="127" t="n">
        <v>0</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0</v>
      </c>
      <c r="J14" s="85" t="n">
        <v>0</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0</v>
      </c>
      <c r="J15" s="127" t="n">
        <v>0</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270.5</v>
      </c>
      <c r="F13" s="84" t="n">
        <v>0</v>
      </c>
      <c r="G13" s="84" t="n">
        <v>0</v>
      </c>
      <c r="H13" s="123" t="n">
        <v>0</v>
      </c>
      <c r="I13" s="84" t="n">
        <v>0</v>
      </c>
      <c r="J13" s="270" t="n">
        <v>270.5</v>
      </c>
    </row>
    <row r="14" ht="12.75" customHeight="1" s="406">
      <c r="B14" s="153" t="n"/>
      <c r="C14" s="55" t="n"/>
      <c r="D14" s="55">
        <f>"Jahr "&amp;(AktJahr-1)</f>
        <v/>
      </c>
      <c r="E14" s="337" t="n">
        <v>245.5</v>
      </c>
      <c r="F14" s="126" t="n">
        <v>0</v>
      </c>
      <c r="G14" s="126" t="n">
        <v>0</v>
      </c>
      <c r="H14" s="129" t="n">
        <v>0</v>
      </c>
      <c r="I14" s="126" t="n">
        <v>0</v>
      </c>
      <c r="J14" s="290" t="n">
        <v>245.5</v>
      </c>
    </row>
    <row r="15" ht="12.75" customHeight="1" s="406">
      <c r="B15" s="153" t="inlineStr">
        <is>
          <t>DE</t>
        </is>
      </c>
      <c r="C15" s="82" t="inlineStr">
        <is>
          <t>Deutschland</t>
        </is>
      </c>
      <c r="D15" s="83">
        <f>$D$13</f>
        <v/>
      </c>
      <c r="E15" s="269" t="n">
        <v>270.5</v>
      </c>
      <c r="F15" s="84" t="n">
        <v>0</v>
      </c>
      <c r="G15" s="84" t="n">
        <v>0</v>
      </c>
      <c r="H15" s="123" t="n">
        <v>0</v>
      </c>
      <c r="I15" s="84" t="n">
        <v>0</v>
      </c>
      <c r="J15" s="270" t="n">
        <v>270.5</v>
      </c>
    </row>
    <row r="16" ht="12.75" customHeight="1" s="406">
      <c r="B16" s="153" t="n"/>
      <c r="C16" s="55" t="n"/>
      <c r="D16" s="55">
        <f>$D$14</f>
        <v/>
      </c>
      <c r="E16" s="337" t="n">
        <v>245.5</v>
      </c>
      <c r="F16" s="126" t="n">
        <v>0</v>
      </c>
      <c r="G16" s="126" t="n">
        <v>0</v>
      </c>
      <c r="H16" s="129" t="n">
        <v>0</v>
      </c>
      <c r="I16" s="126" t="n">
        <v>0</v>
      </c>
      <c r="J16" s="290" t="n">
        <v>245.5</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